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1" r:id="rId1"/>
  </sheets>
  <definedNames>
    <definedName name="_xlnm.Print_Area" localSheetId="0">'1'!$A$1:$H$115</definedName>
  </definedNames>
  <calcPr calcId="124519"/>
</workbook>
</file>

<file path=xl/calcChain.xml><?xml version="1.0" encoding="utf-8"?>
<calcChain xmlns="http://schemas.openxmlformats.org/spreadsheetml/2006/main">
  <c r="F106" i="1"/>
  <c r="E108"/>
  <c r="E106" s="1"/>
  <c r="F89"/>
  <c r="F87"/>
  <c r="F85"/>
  <c r="F83"/>
  <c r="F81"/>
  <c r="F79"/>
  <c r="F77"/>
  <c r="F112"/>
  <c r="E112"/>
  <c r="E111" s="1"/>
  <c r="G79"/>
  <c r="F98"/>
  <c r="F96"/>
  <c r="E96"/>
  <c r="G106"/>
  <c r="G105" s="1"/>
  <c r="E89"/>
  <c r="E79"/>
  <c r="E74"/>
  <c r="F60"/>
  <c r="G60"/>
  <c r="E65"/>
  <c r="E52"/>
  <c r="E48"/>
  <c r="F13"/>
  <c r="F101"/>
  <c r="E101"/>
  <c r="E87"/>
  <c r="E85"/>
  <c r="E83"/>
  <c r="E81"/>
  <c r="E77"/>
  <c r="E70"/>
  <c r="E68"/>
  <c r="E58"/>
  <c r="F34"/>
  <c r="F26"/>
  <c r="E24"/>
  <c r="F20"/>
  <c r="F95" l="1"/>
  <c r="F76"/>
  <c r="E76"/>
  <c r="E60"/>
  <c r="G98"/>
  <c r="G87" l="1"/>
  <c r="G89" l="1"/>
  <c r="G92" l="1"/>
  <c r="G91" s="1"/>
  <c r="F92"/>
  <c r="F91" s="1"/>
  <c r="E91" l="1"/>
  <c r="E92"/>
  <c r="G10" l="1"/>
  <c r="F10"/>
  <c r="E10" l="1"/>
  <c r="E61"/>
  <c r="G112" l="1"/>
  <c r="G77" l="1"/>
  <c r="G76" s="1"/>
  <c r="F68" l="1"/>
  <c r="G68"/>
  <c r="G96" l="1"/>
  <c r="G95" l="1"/>
  <c r="E98"/>
  <c r="E95" s="1"/>
  <c r="F58" l="1"/>
  <c r="E22"/>
  <c r="E20" s="1"/>
  <c r="F70"/>
  <c r="E14"/>
  <c r="E13" s="1"/>
  <c r="G111"/>
  <c r="E40"/>
  <c r="E33" s="1"/>
  <c r="E56"/>
  <c r="E55" s="1"/>
  <c r="E46"/>
  <c r="E47"/>
  <c r="G8"/>
  <c r="G7" s="1"/>
  <c r="E18"/>
  <c r="G17"/>
  <c r="F17"/>
  <c r="F12" s="1"/>
  <c r="F65"/>
  <c r="F33"/>
  <c r="F41"/>
  <c r="F48"/>
  <c r="F52"/>
  <c r="G33"/>
  <c r="G41"/>
  <c r="G48"/>
  <c r="G52"/>
  <c r="F8"/>
  <c r="F7" s="1"/>
  <c r="G13"/>
  <c r="G12" s="1"/>
  <c r="F19"/>
  <c r="G20"/>
  <c r="G19" s="1"/>
  <c r="F24"/>
  <c r="G24"/>
  <c r="G26"/>
  <c r="F30"/>
  <c r="G30"/>
  <c r="G29" s="1"/>
  <c r="G56"/>
  <c r="G65"/>
  <c r="F74"/>
  <c r="G74"/>
  <c r="G70" s="1"/>
  <c r="G67" s="1"/>
  <c r="G81"/>
  <c r="G83"/>
  <c r="G85"/>
  <c r="E109"/>
  <c r="E105" s="1"/>
  <c r="F109"/>
  <c r="F105" s="1"/>
  <c r="G109"/>
  <c r="E27"/>
  <c r="E26" s="1"/>
  <c r="E23" s="1"/>
  <c r="G32" l="1"/>
  <c r="F32"/>
  <c r="E12"/>
  <c r="E30"/>
  <c r="F23"/>
  <c r="G23"/>
  <c r="F67"/>
  <c r="F111"/>
  <c r="E19"/>
  <c r="E17"/>
  <c r="E7"/>
  <c r="G55"/>
  <c r="G115" s="1"/>
  <c r="F55"/>
  <c r="E8"/>
  <c r="F29"/>
  <c r="E29" s="1"/>
  <c r="E41"/>
  <c r="E32" s="1"/>
  <c r="F115" l="1"/>
  <c r="E67"/>
  <c r="E115" s="1"/>
</calcChain>
</file>

<file path=xl/sharedStrings.xml><?xml version="1.0" encoding="utf-8"?>
<sst xmlns="http://schemas.openxmlformats.org/spreadsheetml/2006/main" count="197" uniqueCount="161">
  <si>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</si>
  <si>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</si>
  <si>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</si>
  <si>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</si>
  <si>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</si>
  <si>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</si>
  <si>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</si>
  <si>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</si>
  <si>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010</t>
  </si>
  <si>
    <t>01010</t>
  </si>
  <si>
    <t>0830</t>
  </si>
  <si>
    <t>ROLNICTWO I ŁOWIECTWO</t>
  </si>
  <si>
    <t>Infrastruktura wodociągowa i sanitacyjna wsi</t>
  </si>
  <si>
    <t>wpływy z usług</t>
  </si>
  <si>
    <t>700</t>
  </si>
  <si>
    <t>GOSPODARKA MIESZKANIOWA</t>
  </si>
  <si>
    <t>70005</t>
  </si>
  <si>
    <t>0750</t>
  </si>
  <si>
    <t>0770</t>
  </si>
  <si>
    <t>0920</t>
  </si>
  <si>
    <t>751</t>
  </si>
  <si>
    <t>URZĘDY NACZELNYCH ORGANÓW WŁADZY PAŃSTWOWEJ, KONTROLI I OCHRONY PRAWA ORAZ SĄDOWNICTWA</t>
  </si>
  <si>
    <t>75101</t>
  </si>
  <si>
    <t xml:space="preserve">URZĘDY NACZELNYCH ORGANÓW WŁADZY PAŃSTWOWEJ, KONTROLI I OCHRONY PRAWA </t>
  </si>
  <si>
    <t>2010</t>
  </si>
  <si>
    <t>dotacje celowe z budżetu państwa na zadania z zakresu adm.rząd.zlecone gminie oraz inne zadania zlecone ustawami</t>
  </si>
  <si>
    <t>750</t>
  </si>
  <si>
    <t>ADMINISTRACJA PUBLICZNA</t>
  </si>
  <si>
    <t>75023</t>
  </si>
  <si>
    <t>0690</t>
  </si>
  <si>
    <t>wpływy z różnych opłat</t>
  </si>
  <si>
    <t>75011</t>
  </si>
  <si>
    <t>Urzędy wojewódzkie</t>
  </si>
  <si>
    <t>756</t>
  </si>
  <si>
    <t>75615</t>
  </si>
  <si>
    <t>0310</t>
  </si>
  <si>
    <t>0320</t>
  </si>
  <si>
    <t>0330</t>
  </si>
  <si>
    <t>0340</t>
  </si>
  <si>
    <t>0500</t>
  </si>
  <si>
    <t>0910</t>
  </si>
  <si>
    <t>75616</t>
  </si>
  <si>
    <t xml:space="preserve">Wpływy z podatku rolnego, podatku leśnego,podatku od spadków i darowizn, podatku od czynności cywilnoprawnych, podatków i opłat lokalnych od osób fizycznych </t>
  </si>
  <si>
    <t>0360</t>
  </si>
  <si>
    <t>75618</t>
  </si>
  <si>
    <t>Wpływy z różnych opłat stanowiących dochody j.s.t. na podstawie ustaw</t>
  </si>
  <si>
    <t>0410</t>
  </si>
  <si>
    <t>0480</t>
  </si>
  <si>
    <t>0490</t>
  </si>
  <si>
    <t>wpływy z innych lokalnych opłat pobieranych przez j.s.t. na podstawie odrębnych ustaw</t>
  </si>
  <si>
    <t>75621</t>
  </si>
  <si>
    <t>Udziały gmin w podatkach stanowiących dochód budżetu państwa</t>
  </si>
  <si>
    <t>0010</t>
  </si>
  <si>
    <t>0020</t>
  </si>
  <si>
    <t>758</t>
  </si>
  <si>
    <t>75801</t>
  </si>
  <si>
    <t>2680</t>
  </si>
  <si>
    <t>RÓŻNE ROZLICZENIA</t>
  </si>
  <si>
    <t>2920</t>
  </si>
  <si>
    <t>subwencje ogólne z budżetu państwa</t>
  </si>
  <si>
    <t>75807</t>
  </si>
  <si>
    <t>Część wyrównawcza subwencji ogólnej dla gmin</t>
  </si>
  <si>
    <t>75814</t>
  </si>
  <si>
    <t>75831</t>
  </si>
  <si>
    <t>801</t>
  </si>
  <si>
    <t>OŚWIATA I WYCHOWANIE</t>
  </si>
  <si>
    <t>80148</t>
  </si>
  <si>
    <t>852</t>
  </si>
  <si>
    <t>POMOC SPOŁECZNA</t>
  </si>
  <si>
    <t>85203</t>
  </si>
  <si>
    <t>Ośrodki wsparcia</t>
  </si>
  <si>
    <t>85213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</si>
  <si>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</si>
  <si>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</si>
  <si>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</si>
  <si>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</si>
  <si>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OGÓŁEM</t>
  </si>
  <si>
    <t>Część równoważąca subwencji ogólnej dla gmin</t>
  </si>
  <si>
    <t>Część oświatowa subwencji ogólnej dla jednostek samorządu terytorialnego</t>
  </si>
  <si>
    <t>GOSPODARKA KOMUNALNA I OCHRONA ŚRODOWISKA</t>
  </si>
  <si>
    <t>Gospodarka ściekowa i ochrona wód</t>
  </si>
  <si>
    <t xml:space="preserve">Wpływy z podatku rolnego, podatku leśnego, podatku od czynności cywilnoprawnych, podatków i opłat lokalnych od osób prawnych i innych jednostek organizacyjnych </t>
  </si>
  <si>
    <t>Wpływy i wydatki zwiazane z gromadzeniem środków z opłat i kar za korzystanie ze środowiska</t>
  </si>
  <si>
    <t>710</t>
  </si>
  <si>
    <t>DZIAŁALNOŚĆ USŁUGOWA</t>
  </si>
  <si>
    <t>71035</t>
  </si>
  <si>
    <t>Cmentarze</t>
  </si>
  <si>
    <t>Stołówki szkolne i przedszkolne</t>
  </si>
  <si>
    <t>Gospodarka gruntami i nieruchomościami</t>
  </si>
  <si>
    <t>Urzędy gmin (miast i miast na prawach powiatu)</t>
  </si>
  <si>
    <t>wpływy z usług (za odprowadzenie ścieków)</t>
  </si>
  <si>
    <t>wpływy z usług (za wodę)</t>
  </si>
  <si>
    <t>wpływy z usług (za korzystanie z kaplicy)</t>
  </si>
  <si>
    <t>70095</t>
  </si>
  <si>
    <t>Pozostała działalność</t>
  </si>
  <si>
    <t>KULTURA I OCHRONA DZIEDZICTWA NARODOWEGO</t>
  </si>
  <si>
    <t>wpływy z usług (sponsoring)</t>
  </si>
  <si>
    <t>0970</t>
  </si>
  <si>
    <t>Oddziały przedszkolne w szkołach podstawowych</t>
  </si>
  <si>
    <t>80103</t>
  </si>
  <si>
    <t>2030</t>
  </si>
  <si>
    <t>odsetki od środków finansowych gromadzonych na rachunkach bankowych Gminy</t>
  </si>
  <si>
    <t>Domy i ośrodki kultury, świetlice i kluby</t>
  </si>
  <si>
    <t>DOCHODY OD OSÓB PRAWNYCH, OD OSÓB FIZYCZNYCH I OD INNYCH JEDNOSTEK NIEPOSIADAJĄCYCH OSOBOWOŚCI PRAWNEJ ORAZ WYDATKI ZWIĄZANE Z ICH POBOREM</t>
  </si>
  <si>
    <t>Różne rozliczenia finansowe</t>
  </si>
  <si>
    <t>Składki na ubezpieczenie zdrowotne opłacane za osoby pobierające niektóre świadczenia z pomocy społecznej niektóre świadczenia rodzinne oraz za osoby uczestniczące  w zajęciach  w centrum integracji społecznej</t>
  </si>
  <si>
    <t>Wpływy z podatku od nieruchomości</t>
  </si>
  <si>
    <t>Wpływy z podatku leśnego</t>
  </si>
  <si>
    <t>Wpływy z podatku rolnego</t>
  </si>
  <si>
    <t>Wpływy z podatku od środków transportowych</t>
  </si>
  <si>
    <t>Wpływy z odsetek  od nieterminowych wpłat z tytułu podatków i opłat</t>
  </si>
  <si>
    <t>Rekompensaty utraconych dochodów w podatkach i opłatach lokalnych</t>
  </si>
  <si>
    <t>Wpływy z podatku od spadków i darowizn</t>
  </si>
  <si>
    <t>Wpływy z podatku od czynności cywilnoprawnych</t>
  </si>
  <si>
    <t>Wpływy z opłaty skarbowej</t>
  </si>
  <si>
    <t>Wpływy z opłat za zezwolenia na sprzedaż napojów alkoholowych</t>
  </si>
  <si>
    <t>Wpływy z innych lokalnych opłat pobieranych przez j.s.t. na podstawie odrębnych ustaw</t>
  </si>
  <si>
    <t>Wpływy z różnych dochodów</t>
  </si>
  <si>
    <t>Podatek dochodowy od osób fizycznych</t>
  </si>
  <si>
    <t>Wpływy z podatku dochodowego od osób prawnych</t>
  </si>
  <si>
    <t>Wpływy z najmu i dzierżawy składników majątkowych Skarbu państwa , j.s.t lub innych jednostek zaliczanych do sektora finansów publicznych oraz innych umów o podobnym charakterze</t>
  </si>
  <si>
    <t>Wpłaty z tytułu odpłatnego nabycia prawa własności oraz prawa użytkowania wieczystego nieruchomości</t>
  </si>
  <si>
    <t>dotacje celowe otrzymane z budżetu państwa na realizację  zadań bieżących z zakresu adm.rząd.oraz innych zadań zleconych gminie (związkom gmin) ustawami</t>
  </si>
  <si>
    <t xml:space="preserve">dotacje celowe otrzymane z budż.państwa na realizację własnych zadań bieżących gmin (związków gmin) </t>
  </si>
  <si>
    <t>0550</t>
  </si>
  <si>
    <t>Wpływy z opłat z tytułu użytkowania wieczystego nieruchomości</t>
  </si>
  <si>
    <t>Wpływy z odsetek od nieterminowych wpłat z tytułu podatków i opłat</t>
  </si>
  <si>
    <t>0660</t>
  </si>
  <si>
    <t>0670</t>
  </si>
  <si>
    <t>Wpływy z opłat za korzystanie z wychowania przedszkolnego</t>
  </si>
  <si>
    <t>Wpływy z opłat za korzystanie z wyżywienia w jednostkach realizujących zadania z zakresu wychowania przedszkolnego</t>
  </si>
  <si>
    <t>Pomoc w zakresie dożywiania</t>
  </si>
  <si>
    <t>RODZINA</t>
  </si>
  <si>
    <t>Świadczenie wychowawcze</t>
  </si>
  <si>
    <t>Świadczenia rodzinne, świadczenie z funduszu alimentacyjnego oraz składki na ubezpieczenia emerytalne i rentowe z ubezpieczenia społecznego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</si>
  <si>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</si>
  <si>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80101</t>
  </si>
  <si>
    <t>0940</t>
  </si>
  <si>
    <r>
      <t xml:space="preserve">Wpływy z rozliczeń/zwrotów z lat ubiegłych </t>
    </r>
    <r>
      <rPr>
        <sz val="9"/>
        <rFont val="Arial CE"/>
        <charset val="238"/>
      </rPr>
      <t>(zwrot środków z rozliczenia VAT z poprzednich okresów)</t>
    </r>
  </si>
  <si>
    <t>0640</t>
  </si>
  <si>
    <t>wpływy z tytułu kosztów egzekucyjnych, opłaty komorniczej i kosztów upomnień</t>
  </si>
  <si>
    <t>01095</t>
  </si>
  <si>
    <t>POZOSTAŁE ZADANIA W ZAKRESIE POLITYKI SPOŁECZNEJ</t>
  </si>
  <si>
    <t>Dotacje celowe w ramach programów finansowanych z udziałem środków europejskich oraz środków, o których mowa w art..5 ust. 3 pkt 5 lit. Aib ustawy lub płatności w ramach budżetu srodków europejskich, realizowanych przez j.s.t. (UE)</t>
  </si>
  <si>
    <t>6257</t>
  </si>
  <si>
    <t>Szkoły podstawowe</t>
  </si>
  <si>
    <t>Dochody j.s.t. związane  z realizacją zadań zadań z zakresu adm.rządowej oraz innych zadań zleconych ustawami.</t>
  </si>
  <si>
    <t>Dotacje celowe w ramach programów finansowanych z udziałem środków europejskich oraz środków, o których mowa w art..5 ust. 3 pkt 5 lit. a i b ustawy lub płatności w ramach budżetu srodków europejskich, realizowanych przez j.s.t. (UE)</t>
  </si>
  <si>
    <t>Dotacje celowe w ramach programów finansowanych z udziałem środków europejskich oraz środków, o których mowa w art..5 ust. 3 pkt 5 lit. a i b ustawy lub płatności w ramach budżetu srodków europejskich, realizowanych przez j.s.t. (BP)</t>
  </si>
  <si>
    <t>Wpływy z podatku od czynności cywilnoprawych</t>
  </si>
  <si>
    <t>Dotacje celowe otrzymane z budżetu państwa na realizację własnych zadań bieżących gmin(związków gmin, związków powiatowo-gminnych)</t>
  </si>
  <si>
    <t>6330</t>
  </si>
  <si>
    <t>Dotacje celowe otrzymane z budżetu państwa na realizację inwestycji i zakupów inwestycyjnych własnych gmin (związków gmin, związków powiatowo-gminnych)</t>
  </si>
  <si>
    <t>Wpływy z usług</t>
  </si>
  <si>
    <t xml:space="preserve">Dotacje celowe otrzymane z budżetu państwa na realizację zadań bieżacych z zakresu administracji rządowej oraz innych zadań zleconych gminie(związkom gmin,związkom powiatowo-gminnym)ustawami </t>
  </si>
  <si>
    <t xml:space="preserve">Wspieranie rodziny </t>
  </si>
  <si>
    <t xml:space="preserve">Składki na ubezpieczenie zdrowotne opłacane za osoby pobierające niektóre świadczenia rodzinne, zgodnie z przepisami ustawy o swiadczeniach rodzinnych oraz za osoby pobierające zasiłki dla opiekunów , zgodnie z przepisami ustawy z dnia 4 kwietnia 2014 o ustaleniu i wypłacie zasiłów dla opiekunów </t>
  </si>
  <si>
    <t>Dotacje celowe otrzymane z budżetu państwa na realizację zadań bieżących z zakresu administracji rządowej oraz innych zadań zleconych gminie (związkom gmin, związkom powiatowo-gminnym)ustawami.</t>
  </si>
  <si>
    <t>Dochody budżetu Gminy Krzęcin
w 2019 r.</t>
  </si>
  <si>
    <t>Plan
na 2019 r.</t>
  </si>
  <si>
    <t>Załącznik Nr 1                                                                                           do Uchwały Nr II/16/2018                                                                         Rady Gminy Krzęcin                                                                                  z dnia 20 grudnia 2018 r.</t>
  </si>
</sst>
</file>

<file path=xl/styles.xml><?xml version="1.0" encoding="utf-8"?>
<styleSheet xmlns="http://schemas.openxmlformats.org/spreadsheetml/2006/main">
  <fonts count="14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b/>
      <sz val="9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4" fontId="0" fillId="0" borderId="1" xfId="0" applyNumberFormat="1" applyFill="1" applyBorder="1" applyAlignment="1">
      <alignment horizontal="right" vertical="center" inden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4" fontId="0" fillId="0" borderId="0" xfId="0" applyNumberFormat="1" applyFill="1" applyBorder="1" applyAlignment="1">
      <alignment horizontal="right" vertical="center" indent="1"/>
    </xf>
    <xf numFmtId="4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4" fontId="7" fillId="7" borderId="1" xfId="0" applyNumberFormat="1" applyFont="1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 applyProtection="1">
      <alignment vertical="center"/>
      <protection locked="0"/>
    </xf>
    <xf numFmtId="0" fontId="0" fillId="3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0" fillId="7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4" fontId="5" fillId="5" borderId="1" xfId="0" applyNumberFormat="1" applyFont="1" applyFill="1" applyBorder="1" applyAlignment="1">
      <alignment horizontal="right" vertical="center" wrapText="1"/>
    </xf>
    <xf numFmtId="4" fontId="5" fillId="6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5" fillId="3" borderId="1" xfId="0" applyNumberFormat="1" applyFont="1" applyFill="1" applyBorder="1" applyAlignment="1">
      <alignment horizontal="right" vertical="center" wrapText="1"/>
    </xf>
    <xf numFmtId="4" fontId="0" fillId="3" borderId="1" xfId="0" applyNumberFormat="1" applyFill="1" applyBorder="1" applyAlignment="1">
      <alignment horizontal="right" vertical="center"/>
    </xf>
    <xf numFmtId="4" fontId="0" fillId="6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right" vertical="center"/>
    </xf>
    <xf numFmtId="4" fontId="0" fillId="6" borderId="1" xfId="0" applyNumberFormat="1" applyFont="1" applyFill="1" applyBorder="1" applyAlignment="1">
      <alignment horizontal="right" vertical="center"/>
    </xf>
    <xf numFmtId="4" fontId="0" fillId="5" borderId="1" xfId="0" applyNumberFormat="1" applyFont="1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4" fontId="0" fillId="5" borderId="1" xfId="0" applyNumberForma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right" vertical="center"/>
    </xf>
    <xf numFmtId="4" fontId="7" fillId="8" borderId="1" xfId="0" applyNumberFormat="1" applyFont="1" applyFill="1" applyBorder="1" applyAlignment="1">
      <alignment horizontal="right" vertical="center"/>
    </xf>
    <xf numFmtId="0" fontId="13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4" fontId="5" fillId="6" borderId="10" xfId="0" applyNumberFormat="1" applyFont="1" applyFill="1" applyBorder="1" applyAlignment="1">
      <alignment horizontal="right" vertical="center" wrapText="1"/>
    </xf>
    <xf numFmtId="0" fontId="7" fillId="7" borderId="1" xfId="0" applyFont="1" applyFill="1" applyBorder="1" applyAlignment="1">
      <alignment vertical="center" wrapText="1"/>
    </xf>
    <xf numFmtId="4" fontId="4" fillId="10" borderId="1" xfId="0" applyNumberFormat="1" applyFont="1" applyFill="1" applyBorder="1" applyAlignment="1">
      <alignment horizontal="right" vertical="center" wrapText="1"/>
    </xf>
    <xf numFmtId="0" fontId="0" fillId="10" borderId="1" xfId="0" applyFill="1" applyBorder="1" applyAlignment="1">
      <alignment horizontal="center" vertical="center"/>
    </xf>
    <xf numFmtId="0" fontId="9" fillId="10" borderId="1" xfId="0" applyFont="1" applyFill="1" applyBorder="1" applyAlignment="1">
      <alignment vertical="center" wrapText="1"/>
    </xf>
    <xf numFmtId="4" fontId="0" fillId="10" borderId="1" xfId="0" applyNumberFormat="1" applyFill="1" applyBorder="1" applyAlignment="1">
      <alignment horizontal="right" vertical="center"/>
    </xf>
    <xf numFmtId="49" fontId="5" fillId="5" borderId="1" xfId="0" applyNumberFormat="1" applyFont="1" applyFill="1" applyBorder="1" applyAlignment="1">
      <alignment horizontal="left" vertical="center" wrapText="1"/>
    </xf>
    <xf numFmtId="4" fontId="0" fillId="9" borderId="1" xfId="0" applyNumberFormat="1" applyFont="1" applyFill="1" applyBorder="1" applyAlignment="1">
      <alignment horizontal="right" vertical="center"/>
    </xf>
    <xf numFmtId="2" fontId="5" fillId="5" borderId="1" xfId="0" applyNumberFormat="1" applyFont="1" applyFill="1" applyBorder="1" applyAlignment="1">
      <alignment horizontal="right" vertical="center" wrapText="1"/>
    </xf>
    <xf numFmtId="0" fontId="5" fillId="6" borderId="0" xfId="0" applyFont="1" applyFill="1" applyAlignment="1">
      <alignment wrapText="1"/>
    </xf>
    <xf numFmtId="0" fontId="0" fillId="0" borderId="0" xfId="0" applyFill="1" applyBorder="1" applyAlignment="1">
      <alignment horizontal="center"/>
    </xf>
    <xf numFmtId="4" fontId="3" fillId="0" borderId="7" xfId="0" applyNumberFormat="1" applyFont="1" applyFill="1" applyBorder="1" applyAlignment="1">
      <alignment horizontal="right" vertical="center"/>
    </xf>
    <xf numFmtId="4" fontId="3" fillId="0" borderId="8" xfId="0" applyNumberFormat="1" applyFont="1" applyFill="1" applyBorder="1" applyAlignment="1">
      <alignment horizontal="right" vertical="center"/>
    </xf>
    <xf numFmtId="4" fontId="3" fillId="0" borderId="9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V617"/>
  <sheetViews>
    <sheetView showGridLines="0" tabSelected="1" defaultGridColor="0" view="pageBreakPreview" colorId="7" zoomScaleSheetLayoutView="100" workbookViewId="0">
      <selection activeCell="K2" sqref="K2"/>
    </sheetView>
  </sheetViews>
  <sheetFormatPr defaultRowHeight="12.75"/>
  <cols>
    <col min="1" max="1" width="13" style="4" customWidth="1"/>
    <col min="2" max="2" width="10.140625" style="4" customWidth="1"/>
    <col min="3" max="3" width="6.140625" style="4" customWidth="1"/>
    <col min="4" max="4" width="39.42578125" style="4" customWidth="1"/>
    <col min="5" max="5" width="20.42578125" style="6" customWidth="1"/>
    <col min="6" max="6" width="19.85546875" style="6" customWidth="1"/>
    <col min="7" max="7" width="29.85546875" style="6" customWidth="1"/>
    <col min="8" max="8" width="12.140625" customWidth="1"/>
  </cols>
  <sheetData>
    <row r="1" spans="1:8" ht="60.75" customHeight="1">
      <c r="A1" s="88"/>
      <c r="B1" s="88"/>
      <c r="C1" s="88"/>
      <c r="D1" s="88"/>
      <c r="E1" s="88"/>
      <c r="F1" s="92" t="s">
        <v>160</v>
      </c>
      <c r="G1" s="92"/>
    </row>
    <row r="2" spans="1:8" ht="34.5" customHeight="1">
      <c r="A2" s="93" t="s">
        <v>158</v>
      </c>
      <c r="B2" s="93"/>
      <c r="C2" s="93"/>
      <c r="D2" s="93"/>
      <c r="E2" s="93"/>
      <c r="F2" s="93"/>
      <c r="G2" s="93"/>
    </row>
    <row r="3" spans="1:8" ht="9.75" customHeight="1">
      <c r="A3" s="89" t="s">
        <v>0</v>
      </c>
      <c r="B3" s="90"/>
      <c r="C3" s="90"/>
      <c r="D3" s="90"/>
      <c r="E3" s="90"/>
      <c r="F3" s="90"/>
      <c r="G3" s="91"/>
    </row>
    <row r="4" spans="1:8" s="1" customFormat="1" ht="15" customHeight="1">
      <c r="A4" s="97" t="s">
        <v>1</v>
      </c>
      <c r="B4" s="97" t="s">
        <v>2</v>
      </c>
      <c r="C4" s="97" t="s">
        <v>3</v>
      </c>
      <c r="D4" s="97" t="s">
        <v>4</v>
      </c>
      <c r="E4" s="99" t="s">
        <v>159</v>
      </c>
      <c r="F4" s="101" t="s">
        <v>5</v>
      </c>
      <c r="G4" s="102"/>
    </row>
    <row r="5" spans="1:8" s="2" customFormat="1" ht="23.25" customHeight="1">
      <c r="A5" s="98"/>
      <c r="B5" s="98"/>
      <c r="C5" s="98"/>
      <c r="D5" s="98"/>
      <c r="E5" s="100"/>
      <c r="F5" s="27" t="s">
        <v>6</v>
      </c>
      <c r="G5" s="27" t="s">
        <v>7</v>
      </c>
    </row>
    <row r="6" spans="1:8" s="1" customFormat="1">
      <c r="A6" s="3">
        <v>1</v>
      </c>
      <c r="B6" s="3">
        <v>2</v>
      </c>
      <c r="C6" s="3">
        <v>3</v>
      </c>
      <c r="D6" s="3">
        <v>4</v>
      </c>
      <c r="E6" s="9">
        <v>5</v>
      </c>
      <c r="F6" s="9">
        <v>6</v>
      </c>
      <c r="G6" s="9">
        <v>7</v>
      </c>
    </row>
    <row r="7" spans="1:8" s="1" customFormat="1" ht="18.75" customHeight="1">
      <c r="A7" s="19" t="s">
        <v>8</v>
      </c>
      <c r="B7" s="23"/>
      <c r="C7" s="23"/>
      <c r="D7" s="22" t="s">
        <v>11</v>
      </c>
      <c r="E7" s="31">
        <f t="shared" ref="E7:E8" si="0">SUM(F7,G7)</f>
        <v>275780</v>
      </c>
      <c r="F7" s="31">
        <f>F8+F10</f>
        <v>275780</v>
      </c>
      <c r="G7" s="31">
        <f>G8</f>
        <v>0</v>
      </c>
    </row>
    <row r="8" spans="1:8" s="1" customFormat="1" ht="16.5" customHeight="1">
      <c r="A8" s="35"/>
      <c r="B8" s="35" t="s">
        <v>9</v>
      </c>
      <c r="C8" s="35"/>
      <c r="D8" s="36" t="s">
        <v>12</v>
      </c>
      <c r="E8" s="61">
        <f t="shared" si="0"/>
        <v>268030</v>
      </c>
      <c r="F8" s="61">
        <f>F9</f>
        <v>268030</v>
      </c>
      <c r="G8" s="61">
        <f>G9</f>
        <v>0</v>
      </c>
    </row>
    <row r="9" spans="1:8" s="1" customFormat="1" ht="18.75" customHeight="1">
      <c r="A9" s="45"/>
      <c r="B9" s="45"/>
      <c r="C9" s="45" t="s">
        <v>10</v>
      </c>
      <c r="D9" s="37" t="s">
        <v>91</v>
      </c>
      <c r="E9" s="62">
        <v>268030</v>
      </c>
      <c r="F9" s="62">
        <v>268030</v>
      </c>
      <c r="G9" s="62">
        <v>0</v>
      </c>
      <c r="H9" s="46"/>
    </row>
    <row r="10" spans="1:8" s="1" customFormat="1" ht="18.75" customHeight="1">
      <c r="A10" s="35"/>
      <c r="B10" s="35" t="s">
        <v>141</v>
      </c>
      <c r="C10" s="35"/>
      <c r="D10" s="36" t="s">
        <v>94</v>
      </c>
      <c r="E10" s="61">
        <f t="shared" ref="E10" si="1">F10+G10</f>
        <v>7750</v>
      </c>
      <c r="F10" s="61">
        <f>F11</f>
        <v>7750</v>
      </c>
      <c r="G10" s="61">
        <f>G11</f>
        <v>0</v>
      </c>
      <c r="H10" s="87"/>
    </row>
    <row r="11" spans="1:8" s="1" customFormat="1" ht="42.75" customHeight="1">
      <c r="A11" s="45"/>
      <c r="B11" s="45"/>
      <c r="C11" s="45" t="s">
        <v>17</v>
      </c>
      <c r="D11" s="28" t="s">
        <v>120</v>
      </c>
      <c r="E11" s="62">
        <v>7750</v>
      </c>
      <c r="F11" s="62">
        <v>7750</v>
      </c>
      <c r="G11" s="62">
        <v>0</v>
      </c>
      <c r="H11" s="46"/>
    </row>
    <row r="12" spans="1:8" s="1" customFormat="1" ht="18" customHeight="1">
      <c r="A12" s="19" t="s">
        <v>14</v>
      </c>
      <c r="B12" s="19"/>
      <c r="C12" s="19"/>
      <c r="D12" s="22" t="s">
        <v>15</v>
      </c>
      <c r="E12" s="63">
        <f>SUM(G12+F12)</f>
        <v>350394</v>
      </c>
      <c r="F12" s="63">
        <f>SUM(F13+F17)</f>
        <v>50394</v>
      </c>
      <c r="G12" s="63">
        <f>G13</f>
        <v>300000</v>
      </c>
      <c r="H12" s="46"/>
    </row>
    <row r="13" spans="1:8" s="1" customFormat="1" ht="15" customHeight="1">
      <c r="A13" s="35"/>
      <c r="B13" s="35" t="s">
        <v>16</v>
      </c>
      <c r="C13" s="35"/>
      <c r="D13" s="36" t="s">
        <v>88</v>
      </c>
      <c r="E13" s="61">
        <f>SUM(E14:E16)</f>
        <v>348713</v>
      </c>
      <c r="F13" s="61">
        <f>SUM(F14:F15)</f>
        <v>48713</v>
      </c>
      <c r="G13" s="61">
        <f>SUM(G14:G16)</f>
        <v>300000</v>
      </c>
      <c r="H13" s="46"/>
    </row>
    <row r="14" spans="1:8" s="1" customFormat="1" ht="27" customHeight="1">
      <c r="A14" s="29"/>
      <c r="B14" s="29"/>
      <c r="C14" s="29" t="s">
        <v>124</v>
      </c>
      <c r="D14" s="32" t="s">
        <v>125</v>
      </c>
      <c r="E14" s="64">
        <f>SUM(F14,G14)</f>
        <v>9063</v>
      </c>
      <c r="F14" s="64">
        <v>9063</v>
      </c>
      <c r="G14" s="64">
        <v>0</v>
      </c>
    </row>
    <row r="15" spans="1:8" s="1" customFormat="1" ht="43.5" customHeight="1">
      <c r="A15" s="29"/>
      <c r="B15" s="29"/>
      <c r="C15" s="29" t="s">
        <v>17</v>
      </c>
      <c r="D15" s="28" t="s">
        <v>120</v>
      </c>
      <c r="E15" s="64">
        <v>39650</v>
      </c>
      <c r="F15" s="64">
        <v>39650</v>
      </c>
      <c r="G15" s="64">
        <v>0</v>
      </c>
    </row>
    <row r="16" spans="1:8" s="1" customFormat="1" ht="26.25" customHeight="1">
      <c r="A16" s="29"/>
      <c r="B16" s="29"/>
      <c r="C16" s="29" t="s">
        <v>18</v>
      </c>
      <c r="D16" s="28" t="s">
        <v>121</v>
      </c>
      <c r="E16" s="64">
        <v>300000</v>
      </c>
      <c r="F16" s="64">
        <v>0</v>
      </c>
      <c r="G16" s="62">
        <v>300000</v>
      </c>
    </row>
    <row r="17" spans="1:7" s="1" customFormat="1" ht="18" customHeight="1">
      <c r="A17" s="35"/>
      <c r="B17" s="35" t="s">
        <v>93</v>
      </c>
      <c r="C17" s="35"/>
      <c r="D17" s="36" t="s">
        <v>94</v>
      </c>
      <c r="E17" s="61">
        <f>F17+G17</f>
        <v>1681</v>
      </c>
      <c r="F17" s="61">
        <f>F18</f>
        <v>1681</v>
      </c>
      <c r="G17" s="61">
        <f>G18</f>
        <v>0</v>
      </c>
    </row>
    <row r="18" spans="1:7" s="1" customFormat="1" ht="44.25" customHeight="1">
      <c r="A18" s="29"/>
      <c r="B18" s="29"/>
      <c r="C18" s="29" t="s">
        <v>17</v>
      </c>
      <c r="D18" s="28" t="s">
        <v>120</v>
      </c>
      <c r="E18" s="64">
        <f>F18+G18</f>
        <v>1681</v>
      </c>
      <c r="F18" s="64">
        <v>1681</v>
      </c>
      <c r="G18" s="64">
        <v>0</v>
      </c>
    </row>
    <row r="19" spans="1:7" s="1" customFormat="1" ht="16.5" customHeight="1">
      <c r="A19" s="19" t="s">
        <v>83</v>
      </c>
      <c r="B19" s="19"/>
      <c r="C19" s="19"/>
      <c r="D19" s="22" t="s">
        <v>84</v>
      </c>
      <c r="E19" s="63">
        <f>E20</f>
        <v>6000</v>
      </c>
      <c r="F19" s="63">
        <f>F20</f>
        <v>6000</v>
      </c>
      <c r="G19" s="63">
        <f>G20</f>
        <v>0</v>
      </c>
    </row>
    <row r="20" spans="1:7" s="1" customFormat="1" ht="16.5" customHeight="1">
      <c r="A20" s="35"/>
      <c r="B20" s="35" t="s">
        <v>85</v>
      </c>
      <c r="C20" s="35"/>
      <c r="D20" s="36" t="s">
        <v>86</v>
      </c>
      <c r="E20" s="61">
        <f>SUM(E21:E22)</f>
        <v>6000</v>
      </c>
      <c r="F20" s="61">
        <f>SUM(F21:F22)</f>
        <v>6000</v>
      </c>
      <c r="G20" s="61">
        <f>SUM(G21:G22)</f>
        <v>0</v>
      </c>
    </row>
    <row r="21" spans="1:7" s="1" customFormat="1" ht="24.75" customHeight="1">
      <c r="A21" s="29"/>
      <c r="B21" s="29"/>
      <c r="C21" s="29" t="s">
        <v>48</v>
      </c>
      <c r="D21" s="32" t="s">
        <v>49</v>
      </c>
      <c r="E21" s="64">
        <v>5500</v>
      </c>
      <c r="F21" s="64">
        <v>5500</v>
      </c>
      <c r="G21" s="64">
        <v>0</v>
      </c>
    </row>
    <row r="22" spans="1:7" s="1" customFormat="1" ht="20.25" customHeight="1">
      <c r="A22" s="29"/>
      <c r="B22" s="29"/>
      <c r="C22" s="29" t="s">
        <v>10</v>
      </c>
      <c r="D22" s="32" t="s">
        <v>92</v>
      </c>
      <c r="E22" s="64">
        <f>F22+G22</f>
        <v>500</v>
      </c>
      <c r="F22" s="64">
        <v>500</v>
      </c>
      <c r="G22" s="64">
        <v>0</v>
      </c>
    </row>
    <row r="23" spans="1:7" s="1" customFormat="1" ht="19.5" customHeight="1">
      <c r="A23" s="19" t="s">
        <v>26</v>
      </c>
      <c r="B23" s="19"/>
      <c r="C23" s="19"/>
      <c r="D23" s="22" t="s">
        <v>27</v>
      </c>
      <c r="E23" s="80">
        <f>SUM(E24+E26)</f>
        <v>45500</v>
      </c>
      <c r="F23" s="63">
        <f>SUM(F24,F26)</f>
        <v>45500</v>
      </c>
      <c r="G23" s="63">
        <f>SUM(G24,G26)</f>
        <v>0</v>
      </c>
    </row>
    <row r="24" spans="1:7" s="1" customFormat="1" ht="20.25" customHeight="1">
      <c r="A24" s="30"/>
      <c r="B24" s="30" t="s">
        <v>31</v>
      </c>
      <c r="C24" s="30"/>
      <c r="D24" s="10" t="s">
        <v>32</v>
      </c>
      <c r="E24" s="65">
        <f>SUM(E25)</f>
        <v>20500</v>
      </c>
      <c r="F24" s="65">
        <f>SUM(F25:F25)</f>
        <v>20500</v>
      </c>
      <c r="G24" s="65">
        <f>SUM(G25:G25)</f>
        <v>0</v>
      </c>
    </row>
    <row r="25" spans="1:7" s="1" customFormat="1" ht="36.75" customHeight="1">
      <c r="A25" s="33"/>
      <c r="B25" s="33"/>
      <c r="C25" s="29" t="s">
        <v>24</v>
      </c>
      <c r="D25" s="28" t="s">
        <v>25</v>
      </c>
      <c r="E25" s="64">
        <v>20500</v>
      </c>
      <c r="F25" s="64">
        <v>20500</v>
      </c>
      <c r="G25" s="64">
        <v>0</v>
      </c>
    </row>
    <row r="26" spans="1:7" s="1" customFormat="1" ht="27.75" customHeight="1">
      <c r="A26" s="30"/>
      <c r="B26" s="30" t="s">
        <v>28</v>
      </c>
      <c r="C26" s="30"/>
      <c r="D26" s="10" t="s">
        <v>89</v>
      </c>
      <c r="E26" s="65">
        <f>SUM(E27:E28)</f>
        <v>25000</v>
      </c>
      <c r="F26" s="65">
        <f>SUM(F27:F28)</f>
        <v>25000</v>
      </c>
      <c r="G26" s="65">
        <f>SUM(G27:G27)</f>
        <v>0</v>
      </c>
    </row>
    <row r="27" spans="1:7" s="1" customFormat="1" ht="25.5" customHeight="1">
      <c r="A27" s="45"/>
      <c r="B27" s="45"/>
      <c r="C27" s="45" t="s">
        <v>139</v>
      </c>
      <c r="D27" s="54" t="s">
        <v>140</v>
      </c>
      <c r="E27" s="62">
        <f>SUM(F27,G27)</f>
        <v>5000</v>
      </c>
      <c r="F27" s="62">
        <v>5000</v>
      </c>
      <c r="G27" s="62">
        <v>0</v>
      </c>
    </row>
    <row r="28" spans="1:7" s="1" customFormat="1" ht="25.5" customHeight="1">
      <c r="A28" s="45"/>
      <c r="B28" s="45"/>
      <c r="C28" s="45" t="s">
        <v>97</v>
      </c>
      <c r="D28" s="54" t="s">
        <v>117</v>
      </c>
      <c r="E28" s="62">
        <v>20000</v>
      </c>
      <c r="F28" s="62">
        <v>20000</v>
      </c>
      <c r="G28" s="62"/>
    </row>
    <row r="29" spans="1:7" s="1" customFormat="1" ht="40.5" customHeight="1">
      <c r="A29" s="19" t="s">
        <v>20</v>
      </c>
      <c r="B29" s="20"/>
      <c r="C29" s="20"/>
      <c r="D29" s="22" t="s">
        <v>21</v>
      </c>
      <c r="E29" s="63">
        <f>F29+G29</f>
        <v>758</v>
      </c>
      <c r="F29" s="63">
        <f>F30</f>
        <v>758</v>
      </c>
      <c r="G29" s="63">
        <f>G30</f>
        <v>0</v>
      </c>
    </row>
    <row r="30" spans="1:7" s="1" customFormat="1" ht="23.25" customHeight="1">
      <c r="A30" s="30"/>
      <c r="B30" s="30" t="s">
        <v>22</v>
      </c>
      <c r="C30" s="30"/>
      <c r="D30" s="43" t="s">
        <v>23</v>
      </c>
      <c r="E30" s="65">
        <f>F30+G30</f>
        <v>758</v>
      </c>
      <c r="F30" s="65">
        <f>F31</f>
        <v>758</v>
      </c>
      <c r="G30" s="65">
        <f>G31</f>
        <v>0</v>
      </c>
    </row>
    <row r="31" spans="1:7" s="1" customFormat="1" ht="44.25" customHeight="1">
      <c r="A31" s="29"/>
      <c r="B31" s="29"/>
      <c r="C31" s="29" t="s">
        <v>24</v>
      </c>
      <c r="D31" s="28" t="s">
        <v>122</v>
      </c>
      <c r="E31" s="64">
        <v>758</v>
      </c>
      <c r="F31" s="64">
        <v>758</v>
      </c>
      <c r="G31" s="64">
        <v>0</v>
      </c>
    </row>
    <row r="32" spans="1:7" s="1" customFormat="1" ht="49.5" customHeight="1">
      <c r="A32" s="19" t="s">
        <v>33</v>
      </c>
      <c r="B32" s="19"/>
      <c r="C32" s="19"/>
      <c r="D32" s="21" t="s">
        <v>103</v>
      </c>
      <c r="E32" s="63">
        <f>SUM(E33+E41+E48+E52)</f>
        <v>6306631.5999999996</v>
      </c>
      <c r="F32" s="63">
        <f>SUM(F33+F41+F48+F52)</f>
        <v>6306631.5999999996</v>
      </c>
      <c r="G32" s="63">
        <f>SUM(G33+G41+G48+G52)</f>
        <v>0</v>
      </c>
    </row>
    <row r="33" spans="1:7" s="1" customFormat="1" ht="51">
      <c r="A33" s="30"/>
      <c r="B33" s="30" t="s">
        <v>34</v>
      </c>
      <c r="C33" s="30"/>
      <c r="D33" s="10" t="s">
        <v>81</v>
      </c>
      <c r="E33" s="65">
        <f>SUM(E34:E40)</f>
        <v>2795692</v>
      </c>
      <c r="F33" s="65">
        <f>SUM(F34:F40)</f>
        <v>2795692</v>
      </c>
      <c r="G33" s="65">
        <f>SUM(G34:G40)</f>
        <v>0</v>
      </c>
    </row>
    <row r="34" spans="1:7" s="1" customFormat="1" ht="13.5" customHeight="1">
      <c r="A34" s="29"/>
      <c r="B34" s="29"/>
      <c r="C34" s="29" t="s">
        <v>35</v>
      </c>
      <c r="D34" s="32" t="s">
        <v>106</v>
      </c>
      <c r="E34" s="64">
        <v>2549464</v>
      </c>
      <c r="F34" s="64">
        <f>SUM(E34)</f>
        <v>2549464</v>
      </c>
      <c r="G34" s="64">
        <v>0</v>
      </c>
    </row>
    <row r="35" spans="1:7" s="1" customFormat="1" ht="15.75" customHeight="1">
      <c r="A35" s="29"/>
      <c r="B35" s="29"/>
      <c r="C35" s="29" t="s">
        <v>36</v>
      </c>
      <c r="D35" s="32" t="s">
        <v>108</v>
      </c>
      <c r="E35" s="64">
        <v>142152</v>
      </c>
      <c r="F35" s="64">
        <v>142152</v>
      </c>
      <c r="G35" s="64">
        <v>0</v>
      </c>
    </row>
    <row r="36" spans="1:7" s="1" customFormat="1" ht="13.5" customHeight="1">
      <c r="A36" s="29"/>
      <c r="B36" s="29"/>
      <c r="C36" s="29" t="s">
        <v>37</v>
      </c>
      <c r="D36" s="32" t="s">
        <v>107</v>
      </c>
      <c r="E36" s="64">
        <v>88212</v>
      </c>
      <c r="F36" s="64">
        <v>88212</v>
      </c>
      <c r="G36" s="64">
        <v>0</v>
      </c>
    </row>
    <row r="37" spans="1:7" s="1" customFormat="1" ht="15.75" customHeight="1">
      <c r="A37" s="29"/>
      <c r="B37" s="29"/>
      <c r="C37" s="29" t="s">
        <v>38</v>
      </c>
      <c r="D37" s="32" t="s">
        <v>109</v>
      </c>
      <c r="E37" s="64">
        <v>6564</v>
      </c>
      <c r="F37" s="64">
        <v>6564</v>
      </c>
      <c r="G37" s="64">
        <v>0</v>
      </c>
    </row>
    <row r="38" spans="1:7" s="1" customFormat="1" ht="15.75" customHeight="1">
      <c r="A38" s="29"/>
      <c r="B38" s="29"/>
      <c r="C38" s="29" t="s">
        <v>39</v>
      </c>
      <c r="D38" s="32" t="s">
        <v>149</v>
      </c>
      <c r="E38" s="64">
        <v>3000</v>
      </c>
      <c r="F38" s="64">
        <v>3000</v>
      </c>
      <c r="G38" s="64"/>
    </row>
    <row r="39" spans="1:7" s="1" customFormat="1" ht="27" customHeight="1">
      <c r="A39" s="29"/>
      <c r="B39" s="29"/>
      <c r="C39" s="29" t="s">
        <v>40</v>
      </c>
      <c r="D39" s="32" t="s">
        <v>126</v>
      </c>
      <c r="E39" s="64">
        <v>5000</v>
      </c>
      <c r="F39" s="64">
        <v>5000</v>
      </c>
      <c r="G39" s="64">
        <v>0</v>
      </c>
    </row>
    <row r="40" spans="1:7" s="1" customFormat="1" ht="24.75" customHeight="1">
      <c r="A40" s="29"/>
      <c r="B40" s="29"/>
      <c r="C40" s="29" t="s">
        <v>56</v>
      </c>
      <c r="D40" s="32" t="s">
        <v>111</v>
      </c>
      <c r="E40" s="64">
        <f t="shared" ref="E40" si="2">F40+G40</f>
        <v>1300</v>
      </c>
      <c r="F40" s="64">
        <v>1300</v>
      </c>
      <c r="G40" s="64">
        <v>0</v>
      </c>
    </row>
    <row r="41" spans="1:7" s="1" customFormat="1" ht="53.25" customHeight="1">
      <c r="A41" s="30"/>
      <c r="B41" s="30" t="s">
        <v>41</v>
      </c>
      <c r="C41" s="30"/>
      <c r="D41" s="10" t="s">
        <v>42</v>
      </c>
      <c r="E41" s="65">
        <f t="shared" ref="E41:E47" si="3">SUM(F41:G41)</f>
        <v>1472044</v>
      </c>
      <c r="F41" s="65">
        <f>SUM(F42:F47)</f>
        <v>1472044</v>
      </c>
      <c r="G41" s="65">
        <f>SUM(G42:G47)</f>
        <v>0</v>
      </c>
    </row>
    <row r="42" spans="1:7" s="1" customFormat="1" ht="13.5" customHeight="1">
      <c r="A42" s="29"/>
      <c r="B42" s="29"/>
      <c r="C42" s="29" t="s">
        <v>35</v>
      </c>
      <c r="D42" s="32" t="s">
        <v>106</v>
      </c>
      <c r="E42" s="62">
        <v>453994</v>
      </c>
      <c r="F42" s="62">
        <v>453994</v>
      </c>
      <c r="G42" s="64">
        <v>0</v>
      </c>
    </row>
    <row r="43" spans="1:7" s="1" customFormat="1" ht="12.75" customHeight="1">
      <c r="A43" s="29"/>
      <c r="B43" s="29"/>
      <c r="C43" s="29" t="s">
        <v>36</v>
      </c>
      <c r="D43" s="32" t="s">
        <v>108</v>
      </c>
      <c r="E43" s="62">
        <v>892320</v>
      </c>
      <c r="F43" s="62">
        <v>892320</v>
      </c>
      <c r="G43" s="64">
        <v>0</v>
      </c>
    </row>
    <row r="44" spans="1:7" s="1" customFormat="1" ht="15" customHeight="1">
      <c r="A44" s="29"/>
      <c r="B44" s="29"/>
      <c r="C44" s="29" t="s">
        <v>38</v>
      </c>
      <c r="D44" s="32" t="s">
        <v>109</v>
      </c>
      <c r="E44" s="62">
        <v>15730</v>
      </c>
      <c r="F44" s="62">
        <v>15730</v>
      </c>
      <c r="G44" s="64">
        <v>0</v>
      </c>
    </row>
    <row r="45" spans="1:7" s="1" customFormat="1">
      <c r="A45" s="29"/>
      <c r="B45" s="29"/>
      <c r="C45" s="29" t="s">
        <v>43</v>
      </c>
      <c r="D45" s="5" t="s">
        <v>112</v>
      </c>
      <c r="E45" s="62">
        <v>6000</v>
      </c>
      <c r="F45" s="62">
        <v>6000</v>
      </c>
      <c r="G45" s="64">
        <v>0</v>
      </c>
    </row>
    <row r="46" spans="1:7" s="1" customFormat="1" ht="18" customHeight="1">
      <c r="A46" s="29"/>
      <c r="B46" s="29"/>
      <c r="C46" s="29" t="s">
        <v>39</v>
      </c>
      <c r="D46" s="54" t="s">
        <v>113</v>
      </c>
      <c r="E46" s="62">
        <f t="shared" si="3"/>
        <v>100000</v>
      </c>
      <c r="F46" s="64">
        <v>100000</v>
      </c>
      <c r="G46" s="64">
        <v>0</v>
      </c>
    </row>
    <row r="47" spans="1:7" ht="22.5" customHeight="1">
      <c r="A47" s="29"/>
      <c r="B47" s="29"/>
      <c r="C47" s="29" t="s">
        <v>40</v>
      </c>
      <c r="D47" s="32" t="s">
        <v>110</v>
      </c>
      <c r="E47" s="62">
        <f t="shared" si="3"/>
        <v>4000</v>
      </c>
      <c r="F47" s="64">
        <v>4000</v>
      </c>
      <c r="G47" s="64">
        <v>0</v>
      </c>
    </row>
    <row r="48" spans="1:7" ht="25.5">
      <c r="A48" s="30"/>
      <c r="B48" s="30" t="s">
        <v>44</v>
      </c>
      <c r="C48" s="30"/>
      <c r="D48" s="10" t="s">
        <v>45</v>
      </c>
      <c r="E48" s="66">
        <f>SUM(E49:E51)</f>
        <v>62018.6</v>
      </c>
      <c r="F48" s="65">
        <f>SUM(F49:F51)</f>
        <v>62018.6</v>
      </c>
      <c r="G48" s="65">
        <f>SUM(G49:G51)</f>
        <v>0</v>
      </c>
    </row>
    <row r="49" spans="1:7" ht="16.5" customHeight="1">
      <c r="A49" s="29"/>
      <c r="B49" s="29"/>
      <c r="C49" s="29" t="s">
        <v>46</v>
      </c>
      <c r="D49" s="5" t="s">
        <v>114</v>
      </c>
      <c r="E49" s="67">
        <v>17000</v>
      </c>
      <c r="F49" s="67">
        <v>17000</v>
      </c>
      <c r="G49" s="64">
        <v>0</v>
      </c>
    </row>
    <row r="50" spans="1:7" ht="22.5">
      <c r="A50" s="29"/>
      <c r="B50" s="29"/>
      <c r="C50" s="29" t="s">
        <v>47</v>
      </c>
      <c r="D50" s="8" t="s">
        <v>115</v>
      </c>
      <c r="E50" s="67">
        <v>44500</v>
      </c>
      <c r="F50" s="64">
        <v>44500</v>
      </c>
      <c r="G50" s="64">
        <v>0</v>
      </c>
    </row>
    <row r="51" spans="1:7" s="24" customFormat="1" ht="24" customHeight="1">
      <c r="A51" s="29"/>
      <c r="B51" s="29"/>
      <c r="C51" s="29" t="s">
        <v>48</v>
      </c>
      <c r="D51" s="8" t="s">
        <v>116</v>
      </c>
      <c r="E51" s="67">
        <v>518.6</v>
      </c>
      <c r="F51" s="64">
        <v>518.6</v>
      </c>
      <c r="G51" s="64">
        <v>0</v>
      </c>
    </row>
    <row r="52" spans="1:7" s="24" customFormat="1" ht="24.75" customHeight="1">
      <c r="A52" s="30"/>
      <c r="B52" s="30" t="s">
        <v>50</v>
      </c>
      <c r="C52" s="30"/>
      <c r="D52" s="11" t="s">
        <v>51</v>
      </c>
      <c r="E52" s="66">
        <f>SUM(E53:E54)</f>
        <v>1976877</v>
      </c>
      <c r="F52" s="65">
        <f>SUM(F53:F54)</f>
        <v>1976877</v>
      </c>
      <c r="G52" s="65">
        <f>SUM(G53:G54)</f>
        <v>0</v>
      </c>
    </row>
    <row r="53" spans="1:7" s="24" customFormat="1" ht="15.75" customHeight="1">
      <c r="A53" s="29"/>
      <c r="B53" s="29"/>
      <c r="C53" s="29" t="s">
        <v>52</v>
      </c>
      <c r="D53" s="5" t="s">
        <v>118</v>
      </c>
      <c r="E53" s="68">
        <v>1871327</v>
      </c>
      <c r="F53" s="64">
        <v>1871327</v>
      </c>
      <c r="G53" s="64">
        <v>0</v>
      </c>
    </row>
    <row r="54" spans="1:7" s="24" customFormat="1" ht="20.25" customHeight="1">
      <c r="A54" s="29"/>
      <c r="B54" s="29"/>
      <c r="C54" s="29" t="s">
        <v>53</v>
      </c>
      <c r="D54" s="8" t="s">
        <v>119</v>
      </c>
      <c r="E54" s="68">
        <v>105550</v>
      </c>
      <c r="F54" s="64">
        <v>105550</v>
      </c>
      <c r="G54" s="64">
        <v>0</v>
      </c>
    </row>
    <row r="55" spans="1:7" s="24" customFormat="1" ht="18" customHeight="1">
      <c r="A55" s="19" t="s">
        <v>54</v>
      </c>
      <c r="B55" s="19"/>
      <c r="C55" s="19"/>
      <c r="D55" s="13" t="s">
        <v>57</v>
      </c>
      <c r="E55" s="69">
        <f>SUM(E56+E58+E60+E65)</f>
        <v>3512580</v>
      </c>
      <c r="F55" s="63">
        <f>SUM(F56,F58,F60,F65)</f>
        <v>3487580</v>
      </c>
      <c r="G55" s="63">
        <f>SUM(G56,G58,G60,G65)</f>
        <v>25000</v>
      </c>
    </row>
    <row r="56" spans="1:7" s="24" customFormat="1" ht="26.25" customHeight="1">
      <c r="A56" s="30"/>
      <c r="B56" s="30" t="s">
        <v>55</v>
      </c>
      <c r="C56" s="30"/>
      <c r="D56" s="10" t="s">
        <v>78</v>
      </c>
      <c r="E56" s="66">
        <f>E57</f>
        <v>2146975</v>
      </c>
      <c r="F56" s="66">
        <v>2146975</v>
      </c>
      <c r="G56" s="65">
        <f>G57</f>
        <v>0</v>
      </c>
    </row>
    <row r="57" spans="1:7" s="24" customFormat="1" ht="19.5" customHeight="1">
      <c r="A57" s="29"/>
      <c r="B57" s="29"/>
      <c r="C57" s="29" t="s">
        <v>58</v>
      </c>
      <c r="D57" s="53" t="s">
        <v>59</v>
      </c>
      <c r="E57" s="68">
        <v>2146975</v>
      </c>
      <c r="F57" s="66">
        <v>2146975</v>
      </c>
      <c r="G57" s="64">
        <v>0</v>
      </c>
    </row>
    <row r="58" spans="1:7" s="24" customFormat="1" ht="27" customHeight="1">
      <c r="A58" s="30"/>
      <c r="B58" s="30" t="s">
        <v>60</v>
      </c>
      <c r="C58" s="30"/>
      <c r="D58" s="10" t="s">
        <v>61</v>
      </c>
      <c r="E58" s="66">
        <f>SUM(E59)</f>
        <v>897379</v>
      </c>
      <c r="F58" s="66">
        <f>F59</f>
        <v>897379</v>
      </c>
      <c r="G58" s="65">
        <v>0</v>
      </c>
    </row>
    <row r="59" spans="1:7" s="24" customFormat="1" ht="17.25" customHeight="1">
      <c r="A59" s="29"/>
      <c r="B59" s="29"/>
      <c r="C59" s="29" t="s">
        <v>58</v>
      </c>
      <c r="D59" s="53" t="s">
        <v>59</v>
      </c>
      <c r="E59" s="68">
        <v>897379</v>
      </c>
      <c r="F59" s="68">
        <v>897379</v>
      </c>
      <c r="G59" s="64">
        <v>0</v>
      </c>
    </row>
    <row r="60" spans="1:7" s="24" customFormat="1" ht="17.25" customHeight="1">
      <c r="A60" s="30"/>
      <c r="B60" s="30" t="s">
        <v>62</v>
      </c>
      <c r="C60" s="30"/>
      <c r="D60" s="12" t="s">
        <v>104</v>
      </c>
      <c r="E60" s="66">
        <f>SUM(G60+F60)</f>
        <v>445500</v>
      </c>
      <c r="F60" s="66">
        <f>SUM(F61:F64)</f>
        <v>420500</v>
      </c>
      <c r="G60" s="65">
        <f>SUM(G61:G64)</f>
        <v>25000</v>
      </c>
    </row>
    <row r="61" spans="1:7" s="24" customFormat="1" ht="22.5" customHeight="1">
      <c r="A61" s="45"/>
      <c r="B61" s="45"/>
      <c r="C61" s="45" t="s">
        <v>19</v>
      </c>
      <c r="D61" s="8" t="s">
        <v>101</v>
      </c>
      <c r="E61" s="67">
        <f t="shared" ref="E61" si="4">F61+G61</f>
        <v>500</v>
      </c>
      <c r="F61" s="67">
        <v>500</v>
      </c>
      <c r="G61" s="62">
        <v>0</v>
      </c>
    </row>
    <row r="62" spans="1:7" s="24" customFormat="1" ht="36.75" customHeight="1">
      <c r="A62" s="29"/>
      <c r="B62" s="29"/>
      <c r="C62" s="29" t="s">
        <v>137</v>
      </c>
      <c r="D62" s="56" t="s">
        <v>138</v>
      </c>
      <c r="E62" s="70">
        <v>400000</v>
      </c>
      <c r="F62" s="74">
        <v>400000</v>
      </c>
      <c r="G62" s="64">
        <v>0</v>
      </c>
    </row>
    <row r="63" spans="1:7" s="24" customFormat="1" ht="36.75" customHeight="1">
      <c r="A63" s="29"/>
      <c r="B63" s="29"/>
      <c r="C63" s="29" t="s">
        <v>100</v>
      </c>
      <c r="D63" s="56" t="s">
        <v>150</v>
      </c>
      <c r="E63" s="70">
        <v>20000</v>
      </c>
      <c r="F63" s="70">
        <v>20000</v>
      </c>
      <c r="G63" s="64"/>
    </row>
    <row r="64" spans="1:7" s="24" customFormat="1" ht="36.75" customHeight="1">
      <c r="A64" s="29"/>
      <c r="B64" s="29"/>
      <c r="C64" s="29" t="s">
        <v>151</v>
      </c>
      <c r="D64" s="56" t="s">
        <v>152</v>
      </c>
      <c r="E64" s="70">
        <v>25000</v>
      </c>
      <c r="F64" s="74"/>
      <c r="G64" s="64">
        <v>25000</v>
      </c>
    </row>
    <row r="65" spans="1:7" s="24" customFormat="1" ht="25.5" customHeight="1">
      <c r="A65" s="30"/>
      <c r="B65" s="30" t="s">
        <v>63</v>
      </c>
      <c r="C65" s="30"/>
      <c r="D65" s="10" t="s">
        <v>77</v>
      </c>
      <c r="E65" s="66">
        <f>SUM(E66)</f>
        <v>22726</v>
      </c>
      <c r="F65" s="66">
        <f>F66</f>
        <v>22726</v>
      </c>
      <c r="G65" s="65">
        <f>G66</f>
        <v>0</v>
      </c>
    </row>
    <row r="66" spans="1:7" s="24" customFormat="1" ht="18.75" customHeight="1">
      <c r="A66" s="29"/>
      <c r="B66" s="29"/>
      <c r="C66" s="29" t="s">
        <v>58</v>
      </c>
      <c r="D66" s="53" t="s">
        <v>59</v>
      </c>
      <c r="E66" s="68">
        <v>22726</v>
      </c>
      <c r="F66" s="68">
        <v>22726</v>
      </c>
      <c r="G66" s="64">
        <v>0</v>
      </c>
    </row>
    <row r="67" spans="1:7" s="24" customFormat="1" ht="21" customHeight="1">
      <c r="A67" s="19" t="s">
        <v>64</v>
      </c>
      <c r="B67" s="20"/>
      <c r="C67" s="20"/>
      <c r="D67" s="13" t="s">
        <v>65</v>
      </c>
      <c r="E67" s="69">
        <f t="shared" ref="E67" si="5">F67+G67</f>
        <v>767368</v>
      </c>
      <c r="F67" s="69">
        <f>F68+F70+F74</f>
        <v>347368</v>
      </c>
      <c r="G67" s="69">
        <f>G68+G70+G74</f>
        <v>420000</v>
      </c>
    </row>
    <row r="68" spans="1:7" s="24" customFormat="1" ht="21" customHeight="1">
      <c r="A68" s="34"/>
      <c r="B68" s="35" t="s">
        <v>136</v>
      </c>
      <c r="C68" s="35"/>
      <c r="D68" s="84" t="s">
        <v>145</v>
      </c>
      <c r="E68" s="85">
        <f>SUM(E69)</f>
        <v>420000</v>
      </c>
      <c r="F68" s="86">
        <f>F69</f>
        <v>0</v>
      </c>
      <c r="G68" s="61">
        <f>G69</f>
        <v>420000</v>
      </c>
    </row>
    <row r="69" spans="1:7" s="24" customFormat="1" ht="59.25" customHeight="1">
      <c r="A69" s="47"/>
      <c r="B69" s="45"/>
      <c r="C69" s="45" t="s">
        <v>144</v>
      </c>
      <c r="D69" s="77" t="s">
        <v>143</v>
      </c>
      <c r="E69" s="70">
        <v>420000</v>
      </c>
      <c r="F69" s="70">
        <v>0</v>
      </c>
      <c r="G69" s="78">
        <v>420000</v>
      </c>
    </row>
    <row r="70" spans="1:7" s="24" customFormat="1" ht="25.5" customHeight="1">
      <c r="A70" s="34"/>
      <c r="B70" s="35" t="s">
        <v>99</v>
      </c>
      <c r="C70" s="35"/>
      <c r="D70" s="55" t="s">
        <v>98</v>
      </c>
      <c r="E70" s="71">
        <f>SUM(E71:E73)</f>
        <v>244968</v>
      </c>
      <c r="F70" s="71">
        <f>SUM(F71:F73)</f>
        <v>244968</v>
      </c>
      <c r="G70" s="71">
        <f>G74</f>
        <v>0</v>
      </c>
    </row>
    <row r="71" spans="1:7" s="24" customFormat="1" ht="25.5" customHeight="1">
      <c r="A71" s="47"/>
      <c r="B71" s="45"/>
      <c r="C71" s="45" t="s">
        <v>127</v>
      </c>
      <c r="D71" s="56" t="s">
        <v>129</v>
      </c>
      <c r="E71" s="70">
        <v>28820</v>
      </c>
      <c r="F71" s="70">
        <v>28820</v>
      </c>
      <c r="G71" s="70">
        <v>0</v>
      </c>
    </row>
    <row r="72" spans="1:7" s="24" customFormat="1" ht="36" customHeight="1">
      <c r="A72" s="47"/>
      <c r="B72" s="45"/>
      <c r="C72" s="45" t="s">
        <v>128</v>
      </c>
      <c r="D72" s="60" t="s">
        <v>130</v>
      </c>
      <c r="E72" s="70">
        <v>131968</v>
      </c>
      <c r="F72" s="70">
        <v>131968</v>
      </c>
      <c r="G72" s="70">
        <v>0</v>
      </c>
    </row>
    <row r="73" spans="1:7" s="24" customFormat="1" ht="35.25" customHeight="1">
      <c r="A73" s="47"/>
      <c r="B73" s="45"/>
      <c r="C73" s="45" t="s">
        <v>100</v>
      </c>
      <c r="D73" s="8" t="s">
        <v>123</v>
      </c>
      <c r="E73" s="70">
        <v>84180</v>
      </c>
      <c r="F73" s="70">
        <v>84180</v>
      </c>
      <c r="G73" s="70">
        <v>0</v>
      </c>
    </row>
    <row r="74" spans="1:7" s="24" customFormat="1" ht="19.5" customHeight="1">
      <c r="A74" s="30"/>
      <c r="B74" s="30" t="s">
        <v>66</v>
      </c>
      <c r="C74" s="30"/>
      <c r="D74" s="12" t="s">
        <v>87</v>
      </c>
      <c r="E74" s="66">
        <f>SUM(E75)</f>
        <v>102400</v>
      </c>
      <c r="F74" s="65">
        <f>F75</f>
        <v>102400</v>
      </c>
      <c r="G74" s="65">
        <f>G75</f>
        <v>0</v>
      </c>
    </row>
    <row r="75" spans="1:7" s="24" customFormat="1" ht="20.25" customHeight="1">
      <c r="A75" s="29"/>
      <c r="B75" s="29"/>
      <c r="C75" s="29" t="s">
        <v>10</v>
      </c>
      <c r="D75" s="5" t="s">
        <v>13</v>
      </c>
      <c r="E75" s="68">
        <v>102400</v>
      </c>
      <c r="F75" s="68">
        <v>102400</v>
      </c>
      <c r="G75" s="64">
        <v>0</v>
      </c>
    </row>
    <row r="76" spans="1:7" s="24" customFormat="1" ht="22.5" customHeight="1">
      <c r="A76" s="19" t="s">
        <v>67</v>
      </c>
      <c r="B76" s="19"/>
      <c r="C76" s="19"/>
      <c r="D76" s="13" t="s">
        <v>68</v>
      </c>
      <c r="E76" s="69">
        <f>SUM(E77+E79+E81+E83+E85+E87+E89)</f>
        <v>1080309</v>
      </c>
      <c r="F76" s="69">
        <f>SUM(F77+F79+F81+F83+F85+F87+F89)</f>
        <v>1080309</v>
      </c>
      <c r="G76" s="63">
        <f>SUM(G77)</f>
        <v>0</v>
      </c>
    </row>
    <row r="77" spans="1:7" s="24" customFormat="1" ht="24" customHeight="1">
      <c r="A77" s="30"/>
      <c r="B77" s="30" t="s">
        <v>69</v>
      </c>
      <c r="C77" s="30"/>
      <c r="D77" s="12" t="s">
        <v>70</v>
      </c>
      <c r="E77" s="66">
        <f>SUM(E78)</f>
        <v>420600</v>
      </c>
      <c r="F77" s="66">
        <f>SUM(F78)</f>
        <v>420600</v>
      </c>
      <c r="G77" s="65">
        <f>G78</f>
        <v>0</v>
      </c>
    </row>
    <row r="78" spans="1:7" s="24" customFormat="1" ht="45.75" customHeight="1">
      <c r="A78" s="29"/>
      <c r="B78" s="29"/>
      <c r="C78" s="29" t="s">
        <v>24</v>
      </c>
      <c r="D78" s="28" t="s">
        <v>122</v>
      </c>
      <c r="E78" s="68">
        <v>420600</v>
      </c>
      <c r="F78" s="68">
        <v>420600</v>
      </c>
      <c r="G78" s="64">
        <v>0</v>
      </c>
    </row>
    <row r="79" spans="1:7" s="24" customFormat="1" ht="66" customHeight="1">
      <c r="A79" s="30"/>
      <c r="B79" s="30" t="s">
        <v>71</v>
      </c>
      <c r="C79" s="30"/>
      <c r="D79" s="10" t="s">
        <v>105</v>
      </c>
      <c r="E79" s="66">
        <f>SUM(E80)</f>
        <v>30586</v>
      </c>
      <c r="F79" s="66">
        <f>SUM(F80)</f>
        <v>30586</v>
      </c>
      <c r="G79" s="65">
        <f>SUM(G80)</f>
        <v>0</v>
      </c>
    </row>
    <row r="80" spans="1:7" s="24" customFormat="1" ht="35.25" customHeight="1">
      <c r="A80" s="7"/>
      <c r="B80" s="7"/>
      <c r="C80" s="7">
        <v>2030</v>
      </c>
      <c r="D80" s="8" t="s">
        <v>123</v>
      </c>
      <c r="E80" s="68">
        <v>30586</v>
      </c>
      <c r="F80" s="68">
        <v>30586</v>
      </c>
      <c r="G80" s="68">
        <v>0</v>
      </c>
    </row>
    <row r="81" spans="1:7" s="24" customFormat="1" ht="26.25" customHeight="1">
      <c r="A81" s="14"/>
      <c r="B81" s="14">
        <v>85214</v>
      </c>
      <c r="C81" s="14"/>
      <c r="D81" s="10" t="s">
        <v>72</v>
      </c>
      <c r="E81" s="66">
        <f>SUM(E82)</f>
        <v>236152</v>
      </c>
      <c r="F81" s="66">
        <f>SUM(F82)</f>
        <v>236152</v>
      </c>
      <c r="G81" s="66">
        <f>G82</f>
        <v>0</v>
      </c>
    </row>
    <row r="82" spans="1:7" s="24" customFormat="1" ht="36" customHeight="1">
      <c r="A82" s="7"/>
      <c r="B82" s="7"/>
      <c r="C82" s="7">
        <v>2030</v>
      </c>
      <c r="D82" s="8" t="s">
        <v>123</v>
      </c>
      <c r="E82" s="68">
        <v>236152</v>
      </c>
      <c r="F82" s="68">
        <v>236152</v>
      </c>
      <c r="G82" s="68">
        <v>0</v>
      </c>
    </row>
    <row r="83" spans="1:7" s="24" customFormat="1" ht="18.75" customHeight="1">
      <c r="A83" s="14"/>
      <c r="B83" s="14">
        <v>85216</v>
      </c>
      <c r="C83" s="14"/>
      <c r="D83" s="12" t="s">
        <v>73</v>
      </c>
      <c r="E83" s="66">
        <f>SUM(E84)</f>
        <v>217971</v>
      </c>
      <c r="F83" s="66">
        <f>SUM(F84)</f>
        <v>217971</v>
      </c>
      <c r="G83" s="66">
        <f>G84</f>
        <v>0</v>
      </c>
    </row>
    <row r="84" spans="1:7" s="24" customFormat="1" ht="33.75">
      <c r="A84" s="7"/>
      <c r="B84" s="7"/>
      <c r="C84" s="7">
        <v>2030</v>
      </c>
      <c r="D84" s="8" t="s">
        <v>123</v>
      </c>
      <c r="E84" s="68">
        <v>217971</v>
      </c>
      <c r="F84" s="68">
        <v>217971</v>
      </c>
      <c r="G84" s="68">
        <v>0</v>
      </c>
    </row>
    <row r="85" spans="1:7" s="24" customFormat="1" ht="22.5" customHeight="1">
      <c r="A85" s="14"/>
      <c r="B85" s="14">
        <v>85219</v>
      </c>
      <c r="C85" s="14"/>
      <c r="D85" s="12" t="s">
        <v>74</v>
      </c>
      <c r="E85" s="66">
        <f>SUM(E86)</f>
        <v>112000</v>
      </c>
      <c r="F85" s="66">
        <f>SUM(F86)</f>
        <v>112000</v>
      </c>
      <c r="G85" s="66">
        <f>G86</f>
        <v>0</v>
      </c>
    </row>
    <row r="86" spans="1:7" s="24" customFormat="1" ht="35.25" customHeight="1">
      <c r="A86" s="7"/>
      <c r="B86" s="7"/>
      <c r="C86" s="7">
        <v>2030</v>
      </c>
      <c r="D86" s="8" t="s">
        <v>123</v>
      </c>
      <c r="E86" s="68">
        <v>112000</v>
      </c>
      <c r="F86" s="68">
        <v>112000</v>
      </c>
      <c r="G86" s="68">
        <v>0</v>
      </c>
    </row>
    <row r="87" spans="1:7" s="24" customFormat="1" ht="25.5">
      <c r="A87" s="14"/>
      <c r="B87" s="14">
        <v>85228</v>
      </c>
      <c r="C87" s="14"/>
      <c r="D87" s="10" t="s">
        <v>75</v>
      </c>
      <c r="E87" s="66">
        <f>SUM(E88)</f>
        <v>3000</v>
      </c>
      <c r="F87" s="66">
        <f>SUM(F88)</f>
        <v>3000</v>
      </c>
      <c r="G87" s="66">
        <f>G88</f>
        <v>0</v>
      </c>
    </row>
    <row r="88" spans="1:7" s="24" customFormat="1">
      <c r="A88" s="7"/>
      <c r="B88" s="7"/>
      <c r="C88" s="29" t="s">
        <v>10</v>
      </c>
      <c r="D88" s="28" t="s">
        <v>153</v>
      </c>
      <c r="E88" s="68">
        <v>3000</v>
      </c>
      <c r="F88" s="68">
        <v>3000</v>
      </c>
      <c r="G88" s="68">
        <v>0</v>
      </c>
    </row>
    <row r="89" spans="1:7" s="24" customFormat="1" ht="21.75" customHeight="1">
      <c r="A89" s="17"/>
      <c r="B89" s="17">
        <v>85230</v>
      </c>
      <c r="C89" s="17"/>
      <c r="D89" s="44" t="s">
        <v>131</v>
      </c>
      <c r="E89" s="72">
        <f>SUM(E90)</f>
        <v>60000</v>
      </c>
      <c r="F89" s="72">
        <f>SUM(F90)</f>
        <v>60000</v>
      </c>
      <c r="G89" s="72">
        <f>G90</f>
        <v>0</v>
      </c>
    </row>
    <row r="90" spans="1:7" s="24" customFormat="1" ht="33" customHeight="1">
      <c r="A90" s="42"/>
      <c r="B90" s="42"/>
      <c r="C90" s="7">
        <v>2030</v>
      </c>
      <c r="D90" s="8" t="s">
        <v>123</v>
      </c>
      <c r="E90" s="68">
        <v>60000</v>
      </c>
      <c r="F90" s="68">
        <v>60000</v>
      </c>
      <c r="G90" s="68">
        <v>0</v>
      </c>
    </row>
    <row r="91" spans="1:7" s="24" customFormat="1" ht="33" customHeight="1">
      <c r="A91" s="38">
        <v>853</v>
      </c>
      <c r="B91" s="38"/>
      <c r="C91" s="38"/>
      <c r="D91" s="76" t="s">
        <v>142</v>
      </c>
      <c r="E91" s="41">
        <f>F91+G91</f>
        <v>228548.53</v>
      </c>
      <c r="F91" s="41">
        <f>F92</f>
        <v>228548.53</v>
      </c>
      <c r="G91" s="41">
        <f>G92</f>
        <v>0</v>
      </c>
    </row>
    <row r="92" spans="1:7" s="24" customFormat="1" ht="21.75" customHeight="1">
      <c r="A92" s="17"/>
      <c r="B92" s="17">
        <v>85395</v>
      </c>
      <c r="C92" s="17"/>
      <c r="D92" s="44" t="s">
        <v>94</v>
      </c>
      <c r="E92" s="72">
        <f>F92+G92</f>
        <v>228548.53</v>
      </c>
      <c r="F92" s="72">
        <f>SUM(F93:F94)</f>
        <v>228548.53</v>
      </c>
      <c r="G92" s="72">
        <f>SUM(G93:G94)</f>
        <v>0</v>
      </c>
    </row>
    <row r="93" spans="1:7" s="24" customFormat="1" ht="58.5" customHeight="1">
      <c r="A93" s="42"/>
      <c r="B93" s="42"/>
      <c r="C93" s="42">
        <v>2057</v>
      </c>
      <c r="D93" s="77" t="s">
        <v>147</v>
      </c>
      <c r="E93" s="67">
        <v>216709.72</v>
      </c>
      <c r="F93" s="67">
        <v>216709.72</v>
      </c>
      <c r="G93" s="67">
        <v>0</v>
      </c>
    </row>
    <row r="94" spans="1:7" s="24" customFormat="1" ht="57.75" customHeight="1">
      <c r="A94" s="42"/>
      <c r="B94" s="42"/>
      <c r="C94" s="42">
        <v>2059</v>
      </c>
      <c r="D94" s="77" t="s">
        <v>148</v>
      </c>
      <c r="E94" s="67">
        <v>11838.81</v>
      </c>
      <c r="F94" s="67">
        <v>11838.81</v>
      </c>
      <c r="G94" s="67">
        <v>0</v>
      </c>
    </row>
    <row r="95" spans="1:7" s="24" customFormat="1" ht="26.25" customHeight="1">
      <c r="A95" s="38">
        <v>855</v>
      </c>
      <c r="B95" s="38"/>
      <c r="C95" s="38"/>
      <c r="D95" s="79" t="s">
        <v>132</v>
      </c>
      <c r="E95" s="41">
        <f>SUM(E96+E98+E101+E103)</f>
        <v>3587000</v>
      </c>
      <c r="F95" s="41">
        <f>SUM(F96+F98+F101+F103)</f>
        <v>3587000</v>
      </c>
      <c r="G95" s="41">
        <f>G96+G98</f>
        <v>0</v>
      </c>
    </row>
    <row r="96" spans="1:7" s="24" customFormat="1" ht="22.5" customHeight="1">
      <c r="A96" s="57"/>
      <c r="B96" s="57">
        <v>85501</v>
      </c>
      <c r="C96" s="57"/>
      <c r="D96" s="58" t="s">
        <v>133</v>
      </c>
      <c r="E96" s="73">
        <f>SUM(E97)</f>
        <v>1821000</v>
      </c>
      <c r="F96" s="73">
        <f>SUM(F97)</f>
        <v>1821000</v>
      </c>
      <c r="G96" s="73">
        <f>G97</f>
        <v>0</v>
      </c>
    </row>
    <row r="97" spans="1:7" s="24" customFormat="1" ht="70.5" customHeight="1">
      <c r="A97" s="7"/>
      <c r="B97" s="7"/>
      <c r="C97" s="7">
        <v>2060</v>
      </c>
      <c r="D97" s="8" t="s">
        <v>135</v>
      </c>
      <c r="E97" s="67">
        <v>1821000</v>
      </c>
      <c r="F97" s="67">
        <v>1821000</v>
      </c>
      <c r="G97" s="68">
        <v>0</v>
      </c>
    </row>
    <row r="98" spans="1:7" s="24" customFormat="1" ht="40.5" customHeight="1">
      <c r="A98" s="57"/>
      <c r="B98" s="57">
        <v>85502</v>
      </c>
      <c r="C98" s="57"/>
      <c r="D98" s="58" t="s">
        <v>134</v>
      </c>
      <c r="E98" s="73">
        <f t="shared" ref="E98" si="6">F98+G98</f>
        <v>1645000</v>
      </c>
      <c r="F98" s="73">
        <f>SUM(F99:F100)</f>
        <v>1645000</v>
      </c>
      <c r="G98" s="73">
        <f>SUM(G99:G100)</f>
        <v>0</v>
      </c>
    </row>
    <row r="99" spans="1:7" s="24" customFormat="1" ht="47.25" customHeight="1">
      <c r="A99" s="7"/>
      <c r="B99" s="7"/>
      <c r="C99" s="7">
        <v>2010</v>
      </c>
      <c r="D99" s="28" t="s">
        <v>122</v>
      </c>
      <c r="E99" s="68">
        <v>1639000</v>
      </c>
      <c r="F99" s="68">
        <v>1639000</v>
      </c>
      <c r="G99" s="68">
        <v>0</v>
      </c>
    </row>
    <row r="100" spans="1:7" s="24" customFormat="1" ht="36.75" customHeight="1">
      <c r="A100" s="7"/>
      <c r="B100" s="7"/>
      <c r="C100" s="7">
        <v>2360</v>
      </c>
      <c r="D100" s="28" t="s">
        <v>146</v>
      </c>
      <c r="E100" s="68">
        <v>6000</v>
      </c>
      <c r="F100" s="68">
        <v>6000</v>
      </c>
      <c r="G100" s="68">
        <v>0</v>
      </c>
    </row>
    <row r="101" spans="1:7" s="24" customFormat="1" ht="36.75" customHeight="1">
      <c r="A101" s="81"/>
      <c r="B101" s="81">
        <v>85504</v>
      </c>
      <c r="C101" s="81"/>
      <c r="D101" s="82" t="s">
        <v>155</v>
      </c>
      <c r="E101" s="83">
        <f>SUM(E102)</f>
        <v>83000</v>
      </c>
      <c r="F101" s="83">
        <f>SUM(F102)</f>
        <v>83000</v>
      </c>
      <c r="G101" s="83"/>
    </row>
    <row r="102" spans="1:7" s="24" customFormat="1" ht="36.75" customHeight="1">
      <c r="A102" s="7"/>
      <c r="B102" s="7"/>
      <c r="C102" s="7">
        <v>2010</v>
      </c>
      <c r="D102" s="28" t="s">
        <v>154</v>
      </c>
      <c r="E102" s="68">
        <v>83000</v>
      </c>
      <c r="F102" s="68">
        <v>83000</v>
      </c>
      <c r="G102" s="68"/>
    </row>
    <row r="103" spans="1:7" s="24" customFormat="1" ht="76.5" customHeight="1">
      <c r="A103" s="81"/>
      <c r="B103" s="81">
        <v>85513</v>
      </c>
      <c r="C103" s="81"/>
      <c r="D103" s="82" t="s">
        <v>156</v>
      </c>
      <c r="E103" s="83">
        <v>38000</v>
      </c>
      <c r="F103" s="83">
        <v>38000</v>
      </c>
      <c r="G103" s="83"/>
    </row>
    <row r="104" spans="1:7" s="24" customFormat="1" ht="66" customHeight="1">
      <c r="A104" s="7"/>
      <c r="B104" s="7"/>
      <c r="C104" s="7">
        <v>2010</v>
      </c>
      <c r="D104" s="28" t="s">
        <v>157</v>
      </c>
      <c r="E104" s="68">
        <v>38000</v>
      </c>
      <c r="F104" s="68">
        <v>38000</v>
      </c>
      <c r="G104" s="68"/>
    </row>
    <row r="105" spans="1:7" s="24" customFormat="1" ht="27.75" customHeight="1">
      <c r="A105" s="16">
        <v>900</v>
      </c>
      <c r="B105" s="59"/>
      <c r="C105" s="15"/>
      <c r="D105" s="21" t="s">
        <v>79</v>
      </c>
      <c r="E105" s="69">
        <f>SUM(E106+E109)</f>
        <v>451282.19</v>
      </c>
      <c r="F105" s="69">
        <f>SUM(F106+F109)</f>
        <v>138781</v>
      </c>
      <c r="G105" s="69">
        <f>SUM(G106)</f>
        <v>312501.19</v>
      </c>
    </row>
    <row r="106" spans="1:7" s="24" customFormat="1" ht="22.5" customHeight="1">
      <c r="A106" s="14"/>
      <c r="B106" s="14">
        <v>90001</v>
      </c>
      <c r="C106" s="14"/>
      <c r="D106" s="43" t="s">
        <v>80</v>
      </c>
      <c r="E106" s="66">
        <f>SUM(E107+E108)</f>
        <v>441282.19</v>
      </c>
      <c r="F106" s="66">
        <f>SUM(F107+F108)</f>
        <v>128781</v>
      </c>
      <c r="G106" s="66">
        <f>SUM(G107:G108)</f>
        <v>312501.19</v>
      </c>
    </row>
    <row r="107" spans="1:7" s="24" customFormat="1" ht="21.75" customHeight="1">
      <c r="A107" s="42"/>
      <c r="B107" s="42"/>
      <c r="C107" s="18" t="s">
        <v>10</v>
      </c>
      <c r="D107" s="28" t="s">
        <v>90</v>
      </c>
      <c r="E107" s="68">
        <v>128781</v>
      </c>
      <c r="F107" s="68">
        <v>128781</v>
      </c>
      <c r="G107" s="68">
        <v>0</v>
      </c>
    </row>
    <row r="108" spans="1:7" s="24" customFormat="1" ht="57.75" customHeight="1">
      <c r="A108" s="42"/>
      <c r="B108" s="42"/>
      <c r="C108" s="18" t="s">
        <v>144</v>
      </c>
      <c r="D108" s="77" t="s">
        <v>143</v>
      </c>
      <c r="E108" s="68">
        <f>SUM(G108)</f>
        <v>312501.19</v>
      </c>
      <c r="F108" s="68">
        <v>0</v>
      </c>
      <c r="G108" s="74">
        <v>312501.19</v>
      </c>
    </row>
    <row r="109" spans="1:7" s="24" customFormat="1" ht="24.75" customHeight="1">
      <c r="A109" s="17"/>
      <c r="B109" s="17">
        <v>90019</v>
      </c>
      <c r="C109" s="17"/>
      <c r="D109" s="48" t="s">
        <v>82</v>
      </c>
      <c r="E109" s="72">
        <f>E110</f>
        <v>10000</v>
      </c>
      <c r="F109" s="72">
        <f>F110</f>
        <v>10000</v>
      </c>
      <c r="G109" s="72">
        <f>G110</f>
        <v>0</v>
      </c>
    </row>
    <row r="110" spans="1:7" s="24" customFormat="1" ht="19.5" customHeight="1">
      <c r="A110" s="7"/>
      <c r="B110" s="7"/>
      <c r="C110" s="18" t="s">
        <v>29</v>
      </c>
      <c r="D110" s="32" t="s">
        <v>30</v>
      </c>
      <c r="E110" s="68">
        <v>10000</v>
      </c>
      <c r="F110" s="68">
        <v>10000</v>
      </c>
      <c r="G110" s="68">
        <v>0</v>
      </c>
    </row>
    <row r="111" spans="1:7" s="24" customFormat="1" ht="22.5" customHeight="1">
      <c r="A111" s="38">
        <v>921</v>
      </c>
      <c r="B111" s="38"/>
      <c r="C111" s="39"/>
      <c r="D111" s="40" t="s">
        <v>95</v>
      </c>
      <c r="E111" s="41">
        <f>SUM(E112)</f>
        <v>0</v>
      </c>
      <c r="F111" s="41">
        <f>F112</f>
        <v>0</v>
      </c>
      <c r="G111" s="41">
        <f>G112</f>
        <v>0</v>
      </c>
    </row>
    <row r="112" spans="1:7" s="24" customFormat="1" ht="24" customHeight="1">
      <c r="A112" s="14"/>
      <c r="B112" s="14">
        <v>92109</v>
      </c>
      <c r="C112" s="14"/>
      <c r="D112" s="52" t="s">
        <v>102</v>
      </c>
      <c r="E112" s="66">
        <f>SUM(E113:E114)</f>
        <v>0</v>
      </c>
      <c r="F112" s="66">
        <f>SUM(F113:F114)</f>
        <v>0</v>
      </c>
      <c r="G112" s="66">
        <f>G113</f>
        <v>0</v>
      </c>
    </row>
    <row r="113" spans="1:100" s="24" customFormat="1" ht="16.5" customHeight="1">
      <c r="A113" s="42"/>
      <c r="B113" s="42"/>
      <c r="C113" s="18" t="s">
        <v>10</v>
      </c>
      <c r="D113" s="32" t="s">
        <v>96</v>
      </c>
      <c r="E113" s="70">
        <v>0</v>
      </c>
      <c r="F113" s="70">
        <v>0</v>
      </c>
      <c r="G113" s="68">
        <v>0</v>
      </c>
    </row>
    <row r="114" spans="1:100" s="24" customFormat="1" ht="16.5" customHeight="1">
      <c r="A114" s="42"/>
      <c r="B114" s="42"/>
      <c r="C114" s="18"/>
      <c r="D114" s="32"/>
      <c r="E114" s="70">
        <v>0</v>
      </c>
      <c r="F114" s="70">
        <v>0</v>
      </c>
      <c r="G114" s="68"/>
    </row>
    <row r="115" spans="1:100" s="24" customFormat="1" ht="26.25" customHeight="1">
      <c r="A115" s="94" t="s">
        <v>76</v>
      </c>
      <c r="B115" s="95"/>
      <c r="C115" s="95"/>
      <c r="D115" s="96"/>
      <c r="E115" s="75">
        <f>SUM(E111+E105+E95+E91+E76+E67+E55+E32+E29+E23+E19+E12+E7)</f>
        <v>16612151.319999998</v>
      </c>
      <c r="F115" s="75">
        <f>SUM(F111+F105+F95+F91+F76+F67+F55+F32+F29+F23+F12+F7+F19)</f>
        <v>15554650.129999999</v>
      </c>
      <c r="G115" s="75">
        <f>SUM(G111+G105+G95+G91+G76+G67+G55+G32+G29+G23+G12+G7)</f>
        <v>1057501.19</v>
      </c>
    </row>
    <row r="116" spans="1:100" s="24" customFormat="1" ht="43.5" customHeight="1">
      <c r="A116" s="49"/>
      <c r="B116" s="49"/>
      <c r="C116" s="49"/>
      <c r="D116" s="49"/>
      <c r="E116" s="50"/>
      <c r="F116" s="50"/>
      <c r="G116" s="50"/>
    </row>
    <row r="117" spans="1:100" s="24" customFormat="1" ht="24" customHeight="1">
      <c r="A117" s="49"/>
      <c r="B117" s="49"/>
      <c r="C117" s="49"/>
      <c r="D117" s="51"/>
      <c r="E117" s="50"/>
      <c r="F117" s="50"/>
      <c r="G117" s="50"/>
    </row>
    <row r="118" spans="1:100" s="24" customFormat="1" ht="18" customHeight="1">
      <c r="A118" s="25"/>
      <c r="B118" s="25"/>
      <c r="C118" s="25"/>
      <c r="D118" s="25"/>
      <c r="E118" s="26"/>
      <c r="F118" s="26"/>
      <c r="G118" s="26"/>
    </row>
    <row r="119" spans="1:100" s="24" customFormat="1" ht="10.5" customHeight="1">
      <c r="A119" s="25"/>
      <c r="B119" s="25"/>
      <c r="C119" s="25"/>
      <c r="D119" s="25"/>
      <c r="E119" s="26"/>
      <c r="F119" s="26"/>
      <c r="G119" s="26"/>
    </row>
    <row r="120" spans="1:100">
      <c r="A120" s="25"/>
      <c r="B120" s="25"/>
      <c r="C120" s="25"/>
      <c r="D120" s="25"/>
      <c r="E120" s="26"/>
      <c r="F120" s="26"/>
      <c r="G120" s="26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24"/>
      <c r="CR120" s="24"/>
      <c r="CS120" s="24"/>
      <c r="CT120" s="24"/>
      <c r="CU120" s="24"/>
      <c r="CV120" s="24"/>
    </row>
    <row r="121" spans="1:100">
      <c r="A121" s="25"/>
      <c r="B121" s="25"/>
      <c r="C121" s="25"/>
      <c r="D121" s="25"/>
      <c r="E121" s="26"/>
      <c r="F121" s="26"/>
      <c r="G121" s="26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  <c r="CQ121" s="24"/>
      <c r="CR121" s="24"/>
      <c r="CS121" s="24"/>
      <c r="CT121" s="24"/>
      <c r="CU121" s="24"/>
      <c r="CV121" s="24"/>
    </row>
    <row r="122" spans="1:100">
      <c r="A122" s="25"/>
      <c r="B122" s="25"/>
      <c r="C122" s="25"/>
      <c r="D122" s="25"/>
      <c r="E122" s="26"/>
      <c r="F122" s="26"/>
      <c r="G122" s="26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</row>
    <row r="123" spans="1:100">
      <c r="A123" s="25"/>
      <c r="B123" s="25"/>
      <c r="C123" s="25"/>
      <c r="D123" s="25"/>
      <c r="E123" s="26"/>
      <c r="F123" s="26"/>
      <c r="G123" s="26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</row>
    <row r="124" spans="1:100">
      <c r="A124" s="25"/>
      <c r="B124" s="25"/>
      <c r="C124" s="25"/>
      <c r="D124" s="25"/>
      <c r="E124" s="26"/>
      <c r="F124" s="26"/>
      <c r="G124" s="26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</row>
    <row r="125" spans="1:100">
      <c r="A125" s="25"/>
      <c r="B125" s="25"/>
      <c r="C125" s="25"/>
      <c r="D125" s="25"/>
      <c r="E125" s="26"/>
      <c r="F125" s="26"/>
      <c r="G125" s="26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</row>
    <row r="126" spans="1:100">
      <c r="A126" s="25"/>
      <c r="B126" s="25"/>
      <c r="C126" s="25"/>
      <c r="D126" s="25"/>
      <c r="E126" s="26"/>
      <c r="F126" s="26"/>
      <c r="G126" s="26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</row>
    <row r="127" spans="1:100">
      <c r="A127" s="25"/>
      <c r="B127" s="25"/>
      <c r="C127" s="25"/>
      <c r="D127" s="25"/>
      <c r="E127" s="26"/>
      <c r="F127" s="26"/>
      <c r="G127" s="26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</row>
    <row r="128" spans="1:100">
      <c r="A128" s="25"/>
      <c r="B128" s="25"/>
      <c r="C128" s="25"/>
      <c r="D128" s="25"/>
      <c r="E128" s="26"/>
      <c r="F128" s="26"/>
      <c r="G128" s="26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</row>
    <row r="129" spans="1:100">
      <c r="A129" s="25"/>
      <c r="B129" s="25"/>
      <c r="C129" s="25"/>
      <c r="D129" s="25"/>
      <c r="E129" s="26"/>
      <c r="F129" s="26"/>
      <c r="G129" s="26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</row>
    <row r="130" spans="1:100">
      <c r="A130" s="25"/>
      <c r="B130" s="25"/>
      <c r="C130" s="25"/>
      <c r="D130" s="25"/>
      <c r="E130" s="26"/>
      <c r="F130" s="26"/>
      <c r="G130" s="26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</row>
    <row r="131" spans="1:100">
      <c r="A131" s="25"/>
      <c r="B131" s="25"/>
      <c r="C131" s="25"/>
      <c r="D131" s="25"/>
      <c r="E131" s="26"/>
      <c r="F131" s="26"/>
      <c r="G131" s="26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</row>
    <row r="132" spans="1:100">
      <c r="A132" s="25"/>
      <c r="B132" s="25"/>
      <c r="C132" s="25"/>
      <c r="D132" s="25"/>
      <c r="E132" s="26"/>
      <c r="F132" s="26"/>
      <c r="G132" s="26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</row>
    <row r="133" spans="1:100">
      <c r="A133" s="25"/>
      <c r="B133" s="25"/>
      <c r="C133" s="25"/>
      <c r="D133" s="25"/>
      <c r="E133" s="26"/>
      <c r="F133" s="26"/>
      <c r="G133" s="26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</row>
    <row r="134" spans="1:100">
      <c r="A134" s="25"/>
      <c r="B134" s="25"/>
      <c r="C134" s="25"/>
      <c r="D134" s="25"/>
      <c r="E134" s="26"/>
      <c r="F134" s="26"/>
      <c r="G134" s="26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</row>
    <row r="135" spans="1:100">
      <c r="A135" s="25"/>
      <c r="B135" s="25"/>
      <c r="C135" s="25"/>
      <c r="D135" s="25"/>
      <c r="E135" s="26"/>
      <c r="F135" s="26"/>
      <c r="G135" s="26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</row>
    <row r="136" spans="1:100">
      <c r="A136" s="25"/>
      <c r="B136" s="25"/>
      <c r="C136" s="25"/>
      <c r="D136" s="25"/>
      <c r="E136" s="26"/>
      <c r="F136" s="26"/>
      <c r="G136" s="26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</row>
    <row r="137" spans="1:100">
      <c r="A137" s="25"/>
      <c r="B137" s="25"/>
      <c r="C137" s="25"/>
      <c r="D137" s="25"/>
      <c r="E137" s="26"/>
      <c r="F137" s="26"/>
      <c r="G137" s="26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</row>
    <row r="138" spans="1:100">
      <c r="A138" s="25"/>
      <c r="B138" s="25"/>
      <c r="C138" s="25"/>
      <c r="D138" s="25"/>
      <c r="E138" s="26"/>
      <c r="F138" s="26"/>
      <c r="G138" s="26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</row>
    <row r="139" spans="1:100">
      <c r="A139" s="25"/>
      <c r="B139" s="25"/>
      <c r="C139" s="25"/>
      <c r="D139" s="25"/>
      <c r="E139" s="26"/>
      <c r="F139" s="26"/>
      <c r="G139" s="26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</row>
    <row r="140" spans="1:100">
      <c r="A140" s="25"/>
      <c r="B140" s="25"/>
      <c r="C140" s="25"/>
      <c r="D140" s="25"/>
      <c r="E140" s="26"/>
      <c r="F140" s="26"/>
      <c r="G140" s="26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</row>
    <row r="141" spans="1:100">
      <c r="A141" s="25"/>
      <c r="B141" s="25"/>
      <c r="C141" s="25"/>
      <c r="D141" s="25"/>
      <c r="E141" s="26"/>
      <c r="F141" s="26"/>
      <c r="G141" s="26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</row>
    <row r="142" spans="1:100">
      <c r="A142" s="25"/>
      <c r="B142" s="25"/>
      <c r="C142" s="25"/>
      <c r="D142" s="25"/>
      <c r="E142" s="26"/>
      <c r="F142" s="26"/>
      <c r="G142" s="26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</row>
    <row r="143" spans="1:100">
      <c r="A143" s="25"/>
      <c r="B143" s="25"/>
      <c r="C143" s="25"/>
      <c r="D143" s="25"/>
      <c r="E143" s="26"/>
      <c r="F143" s="26"/>
      <c r="G143" s="26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</row>
    <row r="144" spans="1:100">
      <c r="A144" s="25"/>
      <c r="B144" s="25"/>
      <c r="C144" s="25"/>
      <c r="D144" s="25"/>
      <c r="E144" s="26"/>
      <c r="F144" s="26"/>
      <c r="G144" s="26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</row>
    <row r="145" spans="1:100">
      <c r="A145" s="25"/>
      <c r="B145" s="25"/>
      <c r="C145" s="25"/>
      <c r="D145" s="25"/>
      <c r="E145" s="26"/>
      <c r="F145" s="26"/>
      <c r="G145" s="26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</row>
    <row r="146" spans="1:100">
      <c r="A146" s="25"/>
      <c r="B146" s="25"/>
      <c r="C146" s="25"/>
      <c r="D146" s="25"/>
      <c r="E146" s="26"/>
      <c r="F146" s="26"/>
      <c r="G146" s="26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</row>
    <row r="147" spans="1:100">
      <c r="A147" s="25"/>
      <c r="B147" s="25"/>
      <c r="C147" s="25"/>
      <c r="D147" s="25"/>
      <c r="E147" s="26"/>
      <c r="F147" s="26"/>
      <c r="G147" s="26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</row>
    <row r="148" spans="1:100">
      <c r="A148" s="25"/>
      <c r="B148" s="25"/>
      <c r="C148" s="25"/>
      <c r="D148" s="25"/>
      <c r="E148" s="26"/>
      <c r="F148" s="26"/>
      <c r="G148" s="26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</row>
    <row r="149" spans="1:100">
      <c r="A149" s="25"/>
      <c r="B149" s="25"/>
      <c r="C149" s="25"/>
      <c r="D149" s="25"/>
      <c r="E149" s="26"/>
      <c r="F149" s="26"/>
      <c r="G149" s="26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</row>
    <row r="150" spans="1:100">
      <c r="A150" s="25"/>
      <c r="B150" s="25"/>
      <c r="C150" s="25"/>
      <c r="D150" s="25"/>
      <c r="E150" s="26"/>
      <c r="F150" s="26"/>
      <c r="G150" s="26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  <c r="CT150" s="24"/>
      <c r="CU150" s="24"/>
      <c r="CV150" s="24"/>
    </row>
    <row r="151" spans="1:100">
      <c r="A151" s="25"/>
      <c r="B151" s="25"/>
      <c r="C151" s="25"/>
      <c r="D151" s="25"/>
      <c r="E151" s="26"/>
      <c r="F151" s="26"/>
      <c r="G151" s="26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  <c r="CT151" s="24"/>
      <c r="CU151" s="24"/>
      <c r="CV151" s="24"/>
    </row>
    <row r="152" spans="1:100">
      <c r="A152" s="25"/>
      <c r="B152" s="25"/>
      <c r="C152" s="25"/>
      <c r="D152" s="25"/>
      <c r="E152" s="26"/>
      <c r="F152" s="26"/>
      <c r="G152" s="26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  <c r="CT152" s="24"/>
      <c r="CU152" s="24"/>
      <c r="CV152" s="24"/>
    </row>
    <row r="153" spans="1:100">
      <c r="A153" s="25"/>
      <c r="B153" s="25"/>
      <c r="C153" s="25"/>
      <c r="D153" s="25"/>
      <c r="E153" s="26"/>
      <c r="F153" s="26"/>
      <c r="G153" s="26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</row>
    <row r="154" spans="1:100">
      <c r="A154" s="25"/>
      <c r="B154" s="25"/>
      <c r="C154" s="25"/>
      <c r="D154" s="25"/>
      <c r="E154" s="26"/>
      <c r="F154" s="26"/>
      <c r="G154" s="26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</row>
    <row r="155" spans="1:100">
      <c r="A155" s="25"/>
      <c r="B155" s="25"/>
      <c r="C155" s="25"/>
      <c r="D155" s="25"/>
      <c r="E155" s="26"/>
      <c r="F155" s="26"/>
      <c r="G155" s="26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  <c r="CT155" s="24"/>
      <c r="CU155" s="24"/>
      <c r="CV155" s="24"/>
    </row>
    <row r="156" spans="1:100">
      <c r="A156" s="25"/>
      <c r="B156" s="25"/>
      <c r="C156" s="25"/>
      <c r="D156" s="25"/>
      <c r="E156" s="26"/>
      <c r="F156" s="26"/>
      <c r="G156" s="26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</row>
    <row r="157" spans="1:100">
      <c r="A157" s="25"/>
      <c r="B157" s="25"/>
      <c r="C157" s="25"/>
      <c r="D157" s="25"/>
      <c r="E157" s="26"/>
      <c r="F157" s="26"/>
      <c r="G157" s="26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  <c r="CT157" s="24"/>
      <c r="CU157" s="24"/>
      <c r="CV157" s="24"/>
    </row>
    <row r="158" spans="1:100">
      <c r="A158" s="25"/>
      <c r="B158" s="25"/>
      <c r="C158" s="25"/>
      <c r="D158" s="25"/>
      <c r="E158" s="26"/>
      <c r="F158" s="26"/>
      <c r="G158" s="26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  <c r="CT158" s="24"/>
      <c r="CU158" s="24"/>
      <c r="CV158" s="24"/>
    </row>
    <row r="159" spans="1:100">
      <c r="A159" s="25"/>
      <c r="B159" s="25"/>
      <c r="C159" s="25"/>
      <c r="D159" s="25"/>
      <c r="E159" s="26"/>
      <c r="F159" s="26"/>
      <c r="G159" s="26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  <c r="CT159" s="24"/>
      <c r="CU159" s="24"/>
      <c r="CV159" s="24"/>
    </row>
    <row r="160" spans="1:100">
      <c r="A160" s="25"/>
      <c r="B160" s="25"/>
      <c r="C160" s="25"/>
      <c r="D160" s="25"/>
      <c r="E160" s="26"/>
      <c r="F160" s="26"/>
      <c r="G160" s="26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</row>
    <row r="161" spans="1:100">
      <c r="A161" s="25"/>
      <c r="B161" s="25"/>
      <c r="C161" s="25"/>
      <c r="D161" s="25"/>
      <c r="E161" s="26"/>
      <c r="F161" s="26"/>
      <c r="G161" s="26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</row>
    <row r="162" spans="1:100">
      <c r="A162" s="25"/>
      <c r="B162" s="25"/>
      <c r="C162" s="25"/>
      <c r="D162" s="25"/>
      <c r="E162" s="26"/>
      <c r="F162" s="26"/>
      <c r="G162" s="26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</row>
    <row r="163" spans="1:100">
      <c r="A163" s="25"/>
      <c r="B163" s="25"/>
      <c r="C163" s="25"/>
      <c r="D163" s="25"/>
      <c r="E163" s="26"/>
      <c r="F163" s="26"/>
      <c r="G163" s="26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</row>
    <row r="164" spans="1:100">
      <c r="A164" s="25"/>
      <c r="B164" s="25"/>
      <c r="C164" s="25"/>
      <c r="D164" s="25"/>
      <c r="E164" s="26"/>
      <c r="F164" s="26"/>
      <c r="G164" s="26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  <c r="CT164" s="24"/>
      <c r="CU164" s="24"/>
      <c r="CV164" s="24"/>
    </row>
    <row r="165" spans="1:100">
      <c r="A165" s="25"/>
      <c r="B165" s="25"/>
      <c r="C165" s="25"/>
      <c r="D165" s="25"/>
      <c r="E165" s="26"/>
      <c r="F165" s="26"/>
      <c r="G165" s="26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  <c r="CT165" s="24"/>
      <c r="CU165" s="24"/>
      <c r="CV165" s="24"/>
    </row>
    <row r="166" spans="1:100">
      <c r="A166" s="25"/>
      <c r="B166" s="25"/>
      <c r="C166" s="25"/>
      <c r="D166" s="25"/>
      <c r="E166" s="26"/>
      <c r="F166" s="26"/>
      <c r="G166" s="26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  <c r="CT166" s="24"/>
      <c r="CU166" s="24"/>
      <c r="CV166" s="24"/>
    </row>
    <row r="167" spans="1:100">
      <c r="A167" s="25"/>
      <c r="B167" s="25"/>
      <c r="C167" s="25"/>
      <c r="D167" s="25"/>
      <c r="E167" s="26"/>
      <c r="F167" s="26"/>
      <c r="G167" s="26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  <c r="CT167" s="24"/>
      <c r="CU167" s="24"/>
      <c r="CV167" s="24"/>
    </row>
    <row r="168" spans="1:100">
      <c r="A168" s="25"/>
      <c r="B168" s="25"/>
      <c r="C168" s="25"/>
      <c r="D168" s="25"/>
      <c r="E168" s="26"/>
      <c r="F168" s="26"/>
      <c r="G168" s="26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  <c r="CT168" s="24"/>
      <c r="CU168" s="24"/>
      <c r="CV168" s="24"/>
    </row>
    <row r="169" spans="1:100">
      <c r="A169" s="25"/>
      <c r="B169" s="25"/>
      <c r="C169" s="25"/>
      <c r="D169" s="25"/>
      <c r="E169" s="26"/>
      <c r="F169" s="26"/>
      <c r="G169" s="26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</row>
    <row r="170" spans="1:100">
      <c r="A170" s="25"/>
      <c r="B170" s="25"/>
      <c r="C170" s="25"/>
      <c r="D170" s="25"/>
      <c r="E170" s="26"/>
      <c r="F170" s="26"/>
      <c r="G170" s="26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</row>
    <row r="171" spans="1:100">
      <c r="A171" s="25"/>
      <c r="B171" s="25"/>
      <c r="C171" s="25"/>
      <c r="D171" s="25"/>
      <c r="E171" s="26"/>
      <c r="F171" s="26"/>
      <c r="G171" s="26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</row>
    <row r="172" spans="1:100">
      <c r="A172" s="25"/>
      <c r="B172" s="25"/>
      <c r="C172" s="25"/>
      <c r="D172" s="25"/>
      <c r="E172" s="26"/>
      <c r="F172" s="26"/>
      <c r="G172" s="26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  <c r="CT172" s="24"/>
      <c r="CU172" s="24"/>
      <c r="CV172" s="24"/>
    </row>
    <row r="173" spans="1:100">
      <c r="A173" s="25"/>
      <c r="B173" s="25"/>
      <c r="C173" s="25"/>
      <c r="D173" s="25"/>
      <c r="E173" s="26"/>
      <c r="F173" s="26"/>
      <c r="G173" s="26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</row>
    <row r="174" spans="1:100">
      <c r="A174" s="25"/>
      <c r="B174" s="25"/>
      <c r="C174" s="25"/>
      <c r="D174" s="25"/>
      <c r="E174" s="26"/>
      <c r="F174" s="26"/>
      <c r="G174" s="26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</row>
    <row r="175" spans="1:100">
      <c r="A175" s="25"/>
      <c r="B175" s="25"/>
      <c r="C175" s="25"/>
      <c r="D175" s="25"/>
      <c r="E175" s="26"/>
      <c r="F175" s="26"/>
      <c r="G175" s="26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  <c r="CT175" s="24"/>
      <c r="CU175" s="24"/>
      <c r="CV175" s="24"/>
    </row>
    <row r="176" spans="1:100">
      <c r="A176" s="25"/>
      <c r="B176" s="25"/>
      <c r="C176" s="25"/>
      <c r="D176" s="25"/>
      <c r="E176" s="26"/>
      <c r="F176" s="26"/>
      <c r="G176" s="26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  <c r="CT176" s="24"/>
      <c r="CU176" s="24"/>
      <c r="CV176" s="24"/>
    </row>
    <row r="177" spans="1:100">
      <c r="A177" s="25"/>
      <c r="B177" s="25"/>
      <c r="C177" s="25"/>
      <c r="D177" s="25"/>
      <c r="E177" s="26"/>
      <c r="F177" s="26"/>
      <c r="G177" s="26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  <c r="CT177" s="24"/>
      <c r="CU177" s="24"/>
      <c r="CV177" s="24"/>
    </row>
    <row r="178" spans="1:100">
      <c r="A178" s="25"/>
      <c r="B178" s="25"/>
      <c r="C178" s="25"/>
      <c r="D178" s="25"/>
      <c r="E178" s="26"/>
      <c r="F178" s="26"/>
      <c r="G178" s="26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</row>
    <row r="179" spans="1:100">
      <c r="A179" s="25"/>
      <c r="B179" s="25"/>
      <c r="C179" s="25"/>
      <c r="D179" s="25"/>
      <c r="E179" s="26"/>
      <c r="F179" s="26"/>
      <c r="G179" s="26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</row>
    <row r="180" spans="1:100">
      <c r="A180" s="25"/>
      <c r="B180" s="25"/>
      <c r="C180" s="25"/>
      <c r="D180" s="25"/>
      <c r="E180" s="26"/>
      <c r="F180" s="26"/>
      <c r="G180" s="26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  <c r="CT180" s="24"/>
      <c r="CU180" s="24"/>
      <c r="CV180" s="24"/>
    </row>
    <row r="181" spans="1:100">
      <c r="A181" s="25"/>
      <c r="B181" s="25"/>
      <c r="C181" s="25"/>
      <c r="D181" s="25"/>
      <c r="E181" s="26"/>
      <c r="F181" s="26"/>
      <c r="G181" s="26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</row>
    <row r="182" spans="1:100">
      <c r="A182" s="25"/>
      <c r="B182" s="25"/>
      <c r="C182" s="25"/>
      <c r="D182" s="25"/>
      <c r="E182" s="26"/>
      <c r="F182" s="26"/>
      <c r="G182" s="26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</row>
    <row r="183" spans="1:100">
      <c r="A183" s="25"/>
      <c r="B183" s="25"/>
      <c r="C183" s="25"/>
      <c r="D183" s="25"/>
      <c r="E183" s="26"/>
      <c r="F183" s="26"/>
      <c r="G183" s="26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</row>
    <row r="184" spans="1:100">
      <c r="A184" s="25"/>
      <c r="B184" s="25"/>
      <c r="C184" s="25"/>
      <c r="D184" s="25"/>
      <c r="E184" s="26"/>
      <c r="F184" s="26"/>
      <c r="G184" s="26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  <c r="CT184" s="24"/>
      <c r="CU184" s="24"/>
      <c r="CV184" s="24"/>
    </row>
    <row r="185" spans="1:100">
      <c r="A185" s="25"/>
      <c r="B185" s="25"/>
      <c r="C185" s="25"/>
      <c r="D185" s="25"/>
      <c r="E185" s="26"/>
      <c r="F185" s="26"/>
      <c r="G185" s="26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</row>
    <row r="186" spans="1:100">
      <c r="A186" s="25"/>
      <c r="B186" s="25"/>
      <c r="C186" s="25"/>
      <c r="D186" s="25"/>
      <c r="E186" s="26"/>
      <c r="F186" s="26"/>
      <c r="G186" s="26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</row>
    <row r="187" spans="1:100">
      <c r="A187" s="25"/>
      <c r="B187" s="25"/>
      <c r="C187" s="25"/>
      <c r="D187" s="25"/>
      <c r="E187" s="26"/>
      <c r="F187" s="26"/>
      <c r="G187" s="26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</row>
    <row r="188" spans="1:100">
      <c r="A188" s="25"/>
      <c r="B188" s="25"/>
      <c r="C188" s="25"/>
      <c r="D188" s="25"/>
      <c r="E188" s="26"/>
      <c r="F188" s="26"/>
      <c r="G188" s="26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</row>
    <row r="189" spans="1:100">
      <c r="A189" s="25"/>
      <c r="B189" s="25"/>
      <c r="C189" s="25"/>
      <c r="D189" s="25"/>
      <c r="E189" s="26"/>
      <c r="F189" s="26"/>
      <c r="G189" s="26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</row>
    <row r="190" spans="1:100">
      <c r="A190" s="25"/>
      <c r="B190" s="25"/>
      <c r="C190" s="25"/>
      <c r="D190" s="25"/>
      <c r="E190" s="26"/>
      <c r="F190" s="26"/>
      <c r="G190" s="26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</row>
    <row r="191" spans="1:100">
      <c r="A191" s="25"/>
      <c r="B191" s="25"/>
      <c r="C191" s="25"/>
      <c r="D191" s="25"/>
      <c r="E191" s="26"/>
      <c r="F191" s="26"/>
      <c r="G191" s="26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</row>
    <row r="192" spans="1:100">
      <c r="A192" s="25"/>
      <c r="B192" s="25"/>
      <c r="C192" s="25"/>
      <c r="D192" s="25"/>
      <c r="E192" s="26"/>
      <c r="F192" s="26"/>
      <c r="G192" s="26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</row>
    <row r="193" spans="1:100">
      <c r="A193" s="25"/>
      <c r="B193" s="25"/>
      <c r="C193" s="25"/>
      <c r="D193" s="25"/>
      <c r="E193" s="26"/>
      <c r="F193" s="26"/>
      <c r="G193" s="26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</row>
    <row r="194" spans="1:100">
      <c r="A194" s="25"/>
      <c r="B194" s="25"/>
      <c r="C194" s="25"/>
      <c r="D194" s="25"/>
      <c r="E194" s="26"/>
      <c r="F194" s="26"/>
      <c r="G194" s="26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</row>
    <row r="195" spans="1:100">
      <c r="A195" s="25"/>
      <c r="B195" s="25"/>
      <c r="C195" s="25"/>
      <c r="D195" s="25"/>
      <c r="E195" s="26"/>
      <c r="F195" s="26"/>
      <c r="G195" s="26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</row>
    <row r="196" spans="1:100">
      <c r="A196" s="25"/>
      <c r="B196" s="25"/>
      <c r="C196" s="25"/>
      <c r="D196" s="25"/>
      <c r="E196" s="26"/>
      <c r="F196" s="26"/>
      <c r="G196" s="26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  <c r="CT196" s="24"/>
      <c r="CU196" s="24"/>
      <c r="CV196" s="24"/>
    </row>
    <row r="197" spans="1:100">
      <c r="A197" s="25"/>
      <c r="B197" s="25"/>
      <c r="C197" s="25"/>
      <c r="D197" s="25"/>
      <c r="E197" s="26"/>
      <c r="F197" s="26"/>
      <c r="G197" s="26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  <c r="CQ197" s="24"/>
      <c r="CR197" s="24"/>
      <c r="CS197" s="24"/>
      <c r="CT197" s="24"/>
      <c r="CU197" s="24"/>
      <c r="CV197" s="24"/>
    </row>
    <row r="198" spans="1:100">
      <c r="A198" s="25"/>
      <c r="B198" s="25"/>
      <c r="C198" s="25"/>
      <c r="D198" s="25"/>
      <c r="E198" s="26"/>
      <c r="F198" s="26"/>
      <c r="G198" s="26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  <c r="CQ198" s="24"/>
      <c r="CR198" s="24"/>
      <c r="CS198" s="24"/>
      <c r="CT198" s="24"/>
      <c r="CU198" s="24"/>
      <c r="CV198" s="24"/>
    </row>
    <row r="199" spans="1:100">
      <c r="A199" s="25"/>
      <c r="B199" s="25"/>
      <c r="C199" s="25"/>
      <c r="D199" s="25"/>
      <c r="E199" s="26"/>
      <c r="F199" s="26"/>
      <c r="G199" s="26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  <c r="CT199" s="24"/>
      <c r="CU199" s="24"/>
      <c r="CV199" s="24"/>
    </row>
    <row r="200" spans="1:100">
      <c r="A200" s="25"/>
      <c r="B200" s="25"/>
      <c r="C200" s="25"/>
      <c r="D200" s="25"/>
      <c r="E200" s="26"/>
      <c r="F200" s="26"/>
      <c r="G200" s="26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/>
      <c r="CS200" s="24"/>
      <c r="CT200" s="24"/>
      <c r="CU200" s="24"/>
      <c r="CV200" s="24"/>
    </row>
    <row r="201" spans="1:100">
      <c r="A201" s="25"/>
      <c r="B201" s="25"/>
      <c r="C201" s="25"/>
      <c r="D201" s="25"/>
      <c r="E201" s="26"/>
      <c r="F201" s="26"/>
      <c r="G201" s="26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  <c r="CQ201" s="24"/>
      <c r="CR201" s="24"/>
      <c r="CS201" s="24"/>
      <c r="CT201" s="24"/>
      <c r="CU201" s="24"/>
      <c r="CV201" s="24"/>
    </row>
    <row r="202" spans="1:100">
      <c r="A202" s="25"/>
      <c r="B202" s="25"/>
      <c r="C202" s="25"/>
      <c r="D202" s="25"/>
      <c r="E202" s="26"/>
      <c r="F202" s="26"/>
      <c r="G202" s="26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/>
      <c r="CT202" s="24"/>
      <c r="CU202" s="24"/>
      <c r="CV202" s="24"/>
    </row>
    <row r="203" spans="1:100">
      <c r="A203" s="25"/>
      <c r="B203" s="25"/>
      <c r="C203" s="25"/>
      <c r="D203" s="25"/>
      <c r="E203" s="26"/>
      <c r="F203" s="26"/>
      <c r="G203" s="26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</row>
    <row r="204" spans="1:100">
      <c r="A204" s="25"/>
      <c r="B204" s="25"/>
      <c r="C204" s="25"/>
      <c r="D204" s="25"/>
      <c r="E204" s="26"/>
      <c r="F204" s="26"/>
      <c r="G204" s="26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/>
      <c r="CS204" s="24"/>
      <c r="CT204" s="24"/>
      <c r="CU204" s="24"/>
      <c r="CV204" s="24"/>
    </row>
    <row r="205" spans="1:100">
      <c r="A205" s="25"/>
      <c r="B205" s="25"/>
      <c r="C205" s="25"/>
      <c r="D205" s="25"/>
      <c r="E205" s="26"/>
      <c r="F205" s="26"/>
      <c r="G205" s="26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  <c r="CT205" s="24"/>
      <c r="CU205" s="24"/>
      <c r="CV205" s="24"/>
    </row>
    <row r="206" spans="1:100">
      <c r="A206" s="25"/>
      <c r="B206" s="25"/>
      <c r="C206" s="25"/>
      <c r="D206" s="25"/>
      <c r="E206" s="26"/>
      <c r="F206" s="26"/>
      <c r="G206" s="26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</row>
    <row r="207" spans="1:100">
      <c r="A207" s="25"/>
      <c r="B207" s="25"/>
      <c r="C207" s="25"/>
      <c r="D207" s="25"/>
      <c r="E207" s="26"/>
      <c r="F207" s="26"/>
      <c r="G207" s="26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</row>
    <row r="208" spans="1:100">
      <c r="A208" s="25"/>
      <c r="B208" s="25"/>
      <c r="C208" s="25"/>
      <c r="D208" s="25"/>
      <c r="E208" s="26"/>
      <c r="F208" s="26"/>
      <c r="G208" s="26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</row>
    <row r="209" spans="1:100">
      <c r="A209" s="25"/>
      <c r="B209" s="25"/>
      <c r="C209" s="25"/>
      <c r="D209" s="25"/>
      <c r="E209" s="26"/>
      <c r="F209" s="26"/>
      <c r="G209" s="26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</row>
    <row r="210" spans="1:100">
      <c r="A210" s="25"/>
      <c r="B210" s="25"/>
      <c r="C210" s="25"/>
      <c r="D210" s="25"/>
      <c r="E210" s="26"/>
      <c r="F210" s="26"/>
      <c r="G210" s="26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  <c r="CQ210" s="24"/>
      <c r="CR210" s="24"/>
      <c r="CS210" s="24"/>
      <c r="CT210" s="24"/>
      <c r="CU210" s="24"/>
      <c r="CV210" s="24"/>
    </row>
    <row r="211" spans="1:100">
      <c r="A211" s="25"/>
      <c r="B211" s="25"/>
      <c r="C211" s="25"/>
      <c r="D211" s="25"/>
      <c r="E211" s="26"/>
      <c r="F211" s="26"/>
      <c r="G211" s="26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</row>
    <row r="212" spans="1:100">
      <c r="A212" s="25"/>
      <c r="B212" s="25"/>
      <c r="C212" s="25"/>
      <c r="D212" s="25"/>
      <c r="E212" s="26"/>
      <c r="F212" s="26"/>
      <c r="G212" s="26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</row>
    <row r="213" spans="1:100">
      <c r="A213" s="25"/>
      <c r="B213" s="25"/>
      <c r="C213" s="25"/>
      <c r="D213" s="25"/>
      <c r="E213" s="26"/>
      <c r="F213" s="26"/>
      <c r="G213" s="26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</row>
    <row r="214" spans="1:100">
      <c r="A214" s="25"/>
      <c r="B214" s="25"/>
      <c r="C214" s="25"/>
      <c r="D214" s="25"/>
      <c r="E214" s="26"/>
      <c r="F214" s="26"/>
      <c r="G214" s="26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  <c r="CQ214" s="24"/>
      <c r="CR214" s="24"/>
      <c r="CS214" s="24"/>
      <c r="CT214" s="24"/>
      <c r="CU214" s="24"/>
      <c r="CV214" s="24"/>
    </row>
    <row r="215" spans="1:100">
      <c r="A215" s="25"/>
      <c r="B215" s="25"/>
      <c r="C215" s="25"/>
      <c r="D215" s="25"/>
      <c r="E215" s="26"/>
      <c r="F215" s="26"/>
      <c r="G215" s="26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  <c r="CQ215" s="24"/>
      <c r="CR215" s="24"/>
      <c r="CS215" s="24"/>
      <c r="CT215" s="24"/>
      <c r="CU215" s="24"/>
      <c r="CV215" s="24"/>
    </row>
    <row r="216" spans="1:100">
      <c r="A216" s="25"/>
      <c r="B216" s="25"/>
      <c r="C216" s="25"/>
      <c r="D216" s="25"/>
      <c r="E216" s="26"/>
      <c r="F216" s="26"/>
      <c r="G216" s="26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</row>
    <row r="217" spans="1:100">
      <c r="A217" s="25"/>
      <c r="B217" s="25"/>
      <c r="C217" s="25"/>
      <c r="D217" s="25"/>
      <c r="E217" s="26"/>
      <c r="F217" s="26"/>
      <c r="G217" s="26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  <c r="CQ217" s="24"/>
      <c r="CR217" s="24"/>
      <c r="CS217" s="24"/>
      <c r="CT217" s="24"/>
      <c r="CU217" s="24"/>
      <c r="CV217" s="24"/>
    </row>
    <row r="218" spans="1:100">
      <c r="A218" s="25"/>
      <c r="B218" s="25"/>
      <c r="C218" s="25"/>
      <c r="D218" s="25"/>
      <c r="E218" s="26"/>
      <c r="F218" s="26"/>
      <c r="G218" s="26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</row>
    <row r="219" spans="1:100">
      <c r="A219" s="25"/>
      <c r="B219" s="25"/>
      <c r="C219" s="25"/>
      <c r="D219" s="25"/>
      <c r="E219" s="26"/>
      <c r="F219" s="26"/>
      <c r="G219" s="26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</row>
    <row r="220" spans="1:100">
      <c r="A220" s="25"/>
      <c r="B220" s="25"/>
      <c r="C220" s="25"/>
      <c r="D220" s="25"/>
      <c r="E220" s="26"/>
      <c r="F220" s="26"/>
      <c r="G220" s="26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</row>
    <row r="221" spans="1:100">
      <c r="A221" s="25"/>
      <c r="B221" s="25"/>
      <c r="C221" s="25"/>
      <c r="D221" s="25"/>
      <c r="E221" s="26"/>
      <c r="F221" s="26"/>
      <c r="G221" s="26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</row>
    <row r="222" spans="1:100">
      <c r="A222" s="25"/>
      <c r="B222" s="25"/>
      <c r="C222" s="25"/>
      <c r="D222" s="25"/>
      <c r="E222" s="26"/>
      <c r="F222" s="26"/>
      <c r="G222" s="26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</row>
    <row r="223" spans="1:100">
      <c r="A223" s="25"/>
      <c r="B223" s="25"/>
      <c r="C223" s="25"/>
      <c r="D223" s="25"/>
      <c r="E223" s="26"/>
      <c r="F223" s="26"/>
      <c r="G223" s="26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</row>
    <row r="224" spans="1:100">
      <c r="A224" s="25"/>
      <c r="B224" s="25"/>
      <c r="C224" s="25"/>
      <c r="D224" s="25"/>
      <c r="E224" s="26"/>
      <c r="F224" s="26"/>
      <c r="G224" s="26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</row>
    <row r="225" spans="1:100">
      <c r="A225" s="25"/>
      <c r="B225" s="25"/>
      <c r="C225" s="25"/>
      <c r="D225" s="25"/>
      <c r="E225" s="26"/>
      <c r="F225" s="26"/>
      <c r="G225" s="26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</row>
    <row r="226" spans="1:100">
      <c r="A226" s="25"/>
      <c r="B226" s="25"/>
      <c r="C226" s="25"/>
      <c r="D226" s="25"/>
      <c r="E226" s="26"/>
      <c r="F226" s="26"/>
      <c r="G226" s="26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</row>
    <row r="227" spans="1:100">
      <c r="A227" s="25"/>
      <c r="B227" s="25"/>
      <c r="C227" s="25"/>
      <c r="D227" s="25"/>
      <c r="E227" s="26"/>
      <c r="F227" s="26"/>
      <c r="G227" s="26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</row>
    <row r="228" spans="1:100">
      <c r="A228" s="25"/>
      <c r="B228" s="25"/>
      <c r="C228" s="25"/>
      <c r="D228" s="25"/>
      <c r="E228" s="26"/>
      <c r="F228" s="26"/>
      <c r="G228" s="26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</row>
    <row r="229" spans="1:100">
      <c r="A229" s="25"/>
      <c r="B229" s="25"/>
      <c r="C229" s="25"/>
      <c r="D229" s="25"/>
      <c r="E229" s="26"/>
      <c r="F229" s="26"/>
      <c r="G229" s="26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</row>
    <row r="230" spans="1:100">
      <c r="A230" s="25"/>
      <c r="B230" s="25"/>
      <c r="C230" s="25"/>
      <c r="D230" s="25"/>
      <c r="E230" s="26"/>
      <c r="F230" s="26"/>
      <c r="G230" s="26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</row>
    <row r="231" spans="1:100">
      <c r="A231" s="25"/>
      <c r="B231" s="25"/>
      <c r="C231" s="25"/>
      <c r="D231" s="25"/>
      <c r="E231" s="26"/>
      <c r="F231" s="26"/>
      <c r="G231" s="26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</row>
    <row r="232" spans="1:100">
      <c r="A232" s="25"/>
      <c r="B232" s="25"/>
      <c r="C232" s="25"/>
      <c r="D232" s="25"/>
      <c r="E232" s="26"/>
      <c r="F232" s="26"/>
      <c r="G232" s="26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</row>
    <row r="233" spans="1:100">
      <c r="A233" s="25"/>
      <c r="B233" s="25"/>
      <c r="C233" s="25"/>
      <c r="D233" s="25"/>
      <c r="E233" s="26"/>
      <c r="F233" s="26"/>
      <c r="G233" s="26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</row>
    <row r="234" spans="1:100">
      <c r="A234" s="25"/>
      <c r="B234" s="25"/>
      <c r="C234" s="25"/>
      <c r="D234" s="25"/>
      <c r="E234" s="26"/>
      <c r="F234" s="26"/>
      <c r="G234" s="26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</row>
    <row r="235" spans="1:100">
      <c r="A235" s="25"/>
      <c r="B235" s="25"/>
      <c r="C235" s="25"/>
      <c r="D235" s="25"/>
      <c r="E235" s="26"/>
      <c r="F235" s="26"/>
      <c r="G235" s="26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</row>
    <row r="236" spans="1:100">
      <c r="A236" s="25"/>
      <c r="B236" s="25"/>
      <c r="C236" s="25"/>
      <c r="D236" s="25"/>
      <c r="E236" s="26"/>
      <c r="F236" s="26"/>
      <c r="G236" s="26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</row>
    <row r="237" spans="1:100">
      <c r="A237" s="25"/>
      <c r="B237" s="25"/>
      <c r="C237" s="25"/>
      <c r="D237" s="25"/>
      <c r="E237" s="26"/>
      <c r="F237" s="26"/>
      <c r="G237" s="26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  <c r="CQ237" s="24"/>
      <c r="CR237" s="24"/>
      <c r="CS237" s="24"/>
      <c r="CT237" s="24"/>
      <c r="CU237" s="24"/>
      <c r="CV237" s="24"/>
    </row>
    <row r="238" spans="1:100">
      <c r="A238" s="25"/>
      <c r="B238" s="25"/>
      <c r="C238" s="25"/>
      <c r="D238" s="25"/>
      <c r="E238" s="26"/>
      <c r="F238" s="26"/>
      <c r="G238" s="26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  <c r="CQ238" s="24"/>
      <c r="CR238" s="24"/>
      <c r="CS238" s="24"/>
      <c r="CT238" s="24"/>
      <c r="CU238" s="24"/>
      <c r="CV238" s="24"/>
    </row>
    <row r="239" spans="1:100">
      <c r="A239" s="25"/>
      <c r="B239" s="25"/>
      <c r="C239" s="25"/>
      <c r="D239" s="25"/>
      <c r="E239" s="26"/>
      <c r="F239" s="26"/>
      <c r="G239" s="26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</row>
    <row r="240" spans="1:100">
      <c r="A240" s="25"/>
      <c r="B240" s="25"/>
      <c r="C240" s="25"/>
      <c r="D240" s="25"/>
      <c r="E240" s="26"/>
      <c r="F240" s="26"/>
      <c r="G240" s="26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  <c r="CQ240" s="24"/>
      <c r="CR240" s="24"/>
      <c r="CS240" s="24"/>
      <c r="CT240" s="24"/>
      <c r="CU240" s="24"/>
      <c r="CV240" s="24"/>
    </row>
    <row r="241" spans="1:100">
      <c r="A241" s="25"/>
      <c r="B241" s="25"/>
      <c r="C241" s="25"/>
      <c r="D241" s="25"/>
      <c r="E241" s="26"/>
      <c r="F241" s="26"/>
      <c r="G241" s="26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  <c r="CQ241" s="24"/>
      <c r="CR241" s="24"/>
      <c r="CS241" s="24"/>
      <c r="CT241" s="24"/>
      <c r="CU241" s="24"/>
      <c r="CV241" s="24"/>
    </row>
    <row r="242" spans="1:100">
      <c r="A242" s="25"/>
      <c r="B242" s="25"/>
      <c r="C242" s="25"/>
      <c r="D242" s="25"/>
      <c r="E242" s="26"/>
      <c r="F242" s="26"/>
      <c r="G242" s="26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</row>
    <row r="243" spans="1:100">
      <c r="A243" s="25"/>
      <c r="B243" s="25"/>
      <c r="C243" s="25"/>
      <c r="D243" s="25"/>
      <c r="E243" s="26"/>
      <c r="F243" s="26"/>
      <c r="G243" s="26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</row>
    <row r="244" spans="1:100">
      <c r="A244" s="25"/>
      <c r="B244" s="25"/>
      <c r="C244" s="25"/>
      <c r="D244" s="25"/>
      <c r="E244" s="26"/>
      <c r="F244" s="26"/>
      <c r="G244" s="26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  <c r="CQ244" s="24"/>
      <c r="CR244" s="24"/>
      <c r="CS244" s="24"/>
      <c r="CT244" s="24"/>
      <c r="CU244" s="24"/>
      <c r="CV244" s="24"/>
    </row>
    <row r="245" spans="1:100">
      <c r="A245" s="25"/>
      <c r="B245" s="25"/>
      <c r="C245" s="25"/>
      <c r="D245" s="25"/>
      <c r="E245" s="26"/>
      <c r="F245" s="26"/>
      <c r="G245" s="26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  <c r="CQ245" s="24"/>
      <c r="CR245" s="24"/>
      <c r="CS245" s="24"/>
      <c r="CT245" s="24"/>
      <c r="CU245" s="24"/>
      <c r="CV245" s="24"/>
    </row>
    <row r="246" spans="1:100">
      <c r="A246" s="25"/>
      <c r="B246" s="25"/>
      <c r="C246" s="25"/>
      <c r="D246" s="25"/>
      <c r="E246" s="26"/>
      <c r="F246" s="26"/>
      <c r="G246" s="26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</row>
    <row r="247" spans="1:100">
      <c r="A247" s="25"/>
      <c r="B247" s="25"/>
      <c r="C247" s="25"/>
      <c r="D247" s="25"/>
      <c r="E247" s="26"/>
      <c r="F247" s="26"/>
      <c r="G247" s="26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</row>
    <row r="248" spans="1:100">
      <c r="A248" s="25"/>
      <c r="B248" s="25"/>
      <c r="C248" s="25"/>
      <c r="D248" s="25"/>
      <c r="E248" s="26"/>
      <c r="F248" s="26"/>
      <c r="G248" s="26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</row>
    <row r="249" spans="1:100">
      <c r="A249" s="25"/>
      <c r="B249" s="25"/>
      <c r="C249" s="25"/>
      <c r="D249" s="25"/>
      <c r="E249" s="26"/>
      <c r="F249" s="26"/>
      <c r="G249" s="26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</row>
    <row r="250" spans="1:100">
      <c r="A250" s="25"/>
      <c r="B250" s="25"/>
      <c r="C250" s="25"/>
      <c r="D250" s="25"/>
      <c r="E250" s="26"/>
      <c r="F250" s="26"/>
      <c r="G250" s="26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</row>
    <row r="251" spans="1:100">
      <c r="A251" s="25"/>
      <c r="B251" s="25"/>
      <c r="C251" s="25"/>
      <c r="D251" s="25"/>
      <c r="E251" s="26"/>
      <c r="F251" s="26"/>
      <c r="G251" s="26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</row>
    <row r="252" spans="1:100">
      <c r="A252" s="25"/>
      <c r="B252" s="25"/>
      <c r="C252" s="25"/>
      <c r="D252" s="25"/>
      <c r="E252" s="26"/>
      <c r="F252" s="26"/>
      <c r="G252" s="26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</row>
    <row r="253" spans="1:100">
      <c r="A253" s="25"/>
      <c r="B253" s="25"/>
      <c r="C253" s="25"/>
      <c r="D253" s="25"/>
      <c r="E253" s="26"/>
      <c r="F253" s="26"/>
      <c r="G253" s="26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</row>
    <row r="254" spans="1:100">
      <c r="A254" s="25"/>
      <c r="B254" s="25"/>
      <c r="C254" s="25"/>
      <c r="D254" s="25"/>
      <c r="E254" s="26"/>
      <c r="F254" s="26"/>
      <c r="G254" s="26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</row>
    <row r="255" spans="1:100">
      <c r="A255" s="25"/>
      <c r="B255" s="25"/>
      <c r="C255" s="25"/>
      <c r="D255" s="25"/>
      <c r="E255" s="26"/>
      <c r="F255" s="26"/>
      <c r="G255" s="26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</row>
    <row r="256" spans="1:100">
      <c r="A256" s="25"/>
      <c r="B256" s="25"/>
      <c r="C256" s="25"/>
      <c r="D256" s="25"/>
      <c r="E256" s="26"/>
      <c r="F256" s="26"/>
      <c r="G256" s="26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</row>
    <row r="257" spans="1:100">
      <c r="A257" s="25"/>
      <c r="B257" s="25"/>
      <c r="C257" s="25"/>
      <c r="D257" s="25"/>
      <c r="E257" s="26"/>
      <c r="F257" s="26"/>
      <c r="G257" s="26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</row>
    <row r="258" spans="1:100">
      <c r="A258" s="25"/>
      <c r="B258" s="25"/>
      <c r="C258" s="25"/>
      <c r="D258" s="25"/>
      <c r="E258" s="26"/>
      <c r="F258" s="26"/>
      <c r="G258" s="26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</row>
    <row r="259" spans="1:100">
      <c r="A259" s="25"/>
      <c r="B259" s="25"/>
      <c r="C259" s="25"/>
      <c r="D259" s="25"/>
      <c r="E259" s="26"/>
      <c r="F259" s="26"/>
      <c r="G259" s="26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</row>
    <row r="260" spans="1:100">
      <c r="A260" s="25"/>
      <c r="B260" s="25"/>
      <c r="C260" s="25"/>
      <c r="D260" s="25"/>
      <c r="E260" s="26"/>
      <c r="F260" s="26"/>
      <c r="G260" s="26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</row>
    <row r="261" spans="1:100">
      <c r="A261" s="25"/>
      <c r="B261" s="25"/>
      <c r="C261" s="25"/>
      <c r="D261" s="25"/>
      <c r="E261" s="26"/>
      <c r="F261" s="26"/>
      <c r="G261" s="26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</row>
    <row r="262" spans="1:100">
      <c r="A262" s="25"/>
      <c r="B262" s="25"/>
      <c r="C262" s="25"/>
      <c r="D262" s="25"/>
      <c r="E262" s="26"/>
      <c r="F262" s="26"/>
      <c r="G262" s="26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</row>
    <row r="263" spans="1:100">
      <c r="A263" s="25"/>
      <c r="B263" s="25"/>
      <c r="C263" s="25"/>
      <c r="D263" s="25"/>
      <c r="E263" s="26"/>
      <c r="F263" s="26"/>
      <c r="G263" s="26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</row>
    <row r="264" spans="1:100">
      <c r="A264" s="25"/>
      <c r="B264" s="25"/>
      <c r="C264" s="25"/>
      <c r="D264" s="25"/>
      <c r="E264" s="26"/>
      <c r="F264" s="26"/>
      <c r="G264" s="26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  <c r="CQ264" s="24"/>
      <c r="CR264" s="24"/>
      <c r="CS264" s="24"/>
      <c r="CT264" s="24"/>
      <c r="CU264" s="24"/>
      <c r="CV264" s="24"/>
    </row>
    <row r="265" spans="1:100">
      <c r="A265" s="25"/>
      <c r="B265" s="25"/>
      <c r="C265" s="25"/>
      <c r="D265" s="25"/>
      <c r="E265" s="26"/>
      <c r="F265" s="26"/>
      <c r="G265" s="26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  <c r="CQ265" s="24"/>
      <c r="CR265" s="24"/>
      <c r="CS265" s="24"/>
      <c r="CT265" s="24"/>
      <c r="CU265" s="24"/>
      <c r="CV265" s="24"/>
    </row>
    <row r="266" spans="1:100">
      <c r="A266" s="25"/>
      <c r="B266" s="25"/>
      <c r="C266" s="25"/>
      <c r="D266" s="25"/>
      <c r="E266" s="26"/>
      <c r="F266" s="26"/>
      <c r="G266" s="26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</row>
    <row r="267" spans="1:100">
      <c r="A267" s="25"/>
      <c r="B267" s="25"/>
      <c r="C267" s="25"/>
      <c r="D267" s="25"/>
      <c r="E267" s="26"/>
      <c r="F267" s="26"/>
      <c r="G267" s="26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</row>
    <row r="268" spans="1:100">
      <c r="A268" s="25"/>
      <c r="B268" s="25"/>
      <c r="C268" s="25"/>
      <c r="D268" s="25"/>
      <c r="E268" s="26"/>
      <c r="F268" s="26"/>
      <c r="G268" s="26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</row>
    <row r="269" spans="1:100">
      <c r="A269" s="25"/>
      <c r="B269" s="25"/>
      <c r="C269" s="25"/>
      <c r="D269" s="25"/>
      <c r="E269" s="26"/>
      <c r="F269" s="26"/>
      <c r="G269" s="26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</row>
    <row r="270" spans="1:100">
      <c r="A270" s="25"/>
      <c r="B270" s="25"/>
      <c r="C270" s="25"/>
      <c r="D270" s="25"/>
      <c r="E270" s="26"/>
      <c r="F270" s="26"/>
      <c r="G270" s="26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</row>
    <row r="271" spans="1:100">
      <c r="A271" s="25"/>
      <c r="B271" s="25"/>
      <c r="C271" s="25"/>
      <c r="D271" s="25"/>
      <c r="E271" s="26"/>
      <c r="F271" s="26"/>
      <c r="G271" s="26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</row>
    <row r="272" spans="1:100">
      <c r="A272" s="25"/>
      <c r="B272" s="25"/>
      <c r="C272" s="25"/>
      <c r="D272" s="25"/>
      <c r="E272" s="26"/>
      <c r="F272" s="26"/>
      <c r="G272" s="26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</row>
    <row r="273" spans="1:100">
      <c r="A273" s="25"/>
      <c r="B273" s="25"/>
      <c r="C273" s="25"/>
      <c r="D273" s="25"/>
      <c r="E273" s="26"/>
      <c r="F273" s="26"/>
      <c r="G273" s="26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</row>
    <row r="274" spans="1:100">
      <c r="A274" s="25"/>
      <c r="B274" s="25"/>
      <c r="C274" s="25"/>
      <c r="D274" s="25"/>
      <c r="E274" s="26"/>
      <c r="F274" s="26"/>
      <c r="G274" s="26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  <c r="CQ274" s="24"/>
      <c r="CR274" s="24"/>
      <c r="CS274" s="24"/>
      <c r="CT274" s="24"/>
      <c r="CU274" s="24"/>
      <c r="CV274" s="24"/>
    </row>
    <row r="275" spans="1:100">
      <c r="A275" s="25"/>
      <c r="B275" s="25"/>
      <c r="C275" s="25"/>
      <c r="D275" s="25"/>
      <c r="E275" s="26"/>
      <c r="F275" s="26"/>
      <c r="G275" s="26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  <c r="CQ275" s="24"/>
      <c r="CR275" s="24"/>
      <c r="CS275" s="24"/>
      <c r="CT275" s="24"/>
      <c r="CU275" s="24"/>
      <c r="CV275" s="24"/>
    </row>
    <row r="276" spans="1:100">
      <c r="A276" s="25"/>
      <c r="B276" s="25"/>
      <c r="C276" s="25"/>
      <c r="D276" s="25"/>
      <c r="E276" s="26"/>
      <c r="F276" s="26"/>
      <c r="G276" s="26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  <c r="CQ276" s="24"/>
      <c r="CR276" s="24"/>
      <c r="CS276" s="24"/>
      <c r="CT276" s="24"/>
      <c r="CU276" s="24"/>
      <c r="CV276" s="24"/>
    </row>
    <row r="277" spans="1:100">
      <c r="A277" s="25"/>
      <c r="B277" s="25"/>
      <c r="C277" s="25"/>
      <c r="D277" s="25"/>
      <c r="E277" s="26"/>
      <c r="F277" s="26"/>
      <c r="G277" s="26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  <c r="CQ277" s="24"/>
      <c r="CR277" s="24"/>
      <c r="CS277" s="24"/>
      <c r="CT277" s="24"/>
      <c r="CU277" s="24"/>
      <c r="CV277" s="24"/>
    </row>
    <row r="278" spans="1:100">
      <c r="A278" s="25"/>
      <c r="B278" s="25"/>
      <c r="C278" s="25"/>
      <c r="D278" s="25"/>
      <c r="E278" s="26"/>
      <c r="F278" s="26"/>
      <c r="G278" s="26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  <c r="CQ278" s="24"/>
      <c r="CR278" s="24"/>
      <c r="CS278" s="24"/>
      <c r="CT278" s="24"/>
      <c r="CU278" s="24"/>
      <c r="CV278" s="24"/>
    </row>
    <row r="279" spans="1:100">
      <c r="A279" s="25"/>
      <c r="B279" s="25"/>
      <c r="C279" s="25"/>
      <c r="D279" s="25"/>
      <c r="E279" s="26"/>
      <c r="F279" s="26"/>
      <c r="G279" s="26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</row>
    <row r="280" spans="1:100">
      <c r="A280" s="25"/>
      <c r="B280" s="25"/>
      <c r="C280" s="25"/>
      <c r="D280" s="25"/>
      <c r="E280" s="26"/>
      <c r="F280" s="26"/>
      <c r="G280" s="26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  <c r="CQ280" s="24"/>
      <c r="CR280" s="24"/>
      <c r="CS280" s="24"/>
      <c r="CT280" s="24"/>
      <c r="CU280" s="24"/>
      <c r="CV280" s="24"/>
    </row>
    <row r="281" spans="1:100">
      <c r="A281" s="25"/>
      <c r="B281" s="25"/>
      <c r="C281" s="25"/>
      <c r="D281" s="25"/>
      <c r="E281" s="26"/>
      <c r="F281" s="26"/>
      <c r="G281" s="26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  <c r="CQ281" s="24"/>
      <c r="CR281" s="24"/>
      <c r="CS281" s="24"/>
      <c r="CT281" s="24"/>
      <c r="CU281" s="24"/>
      <c r="CV281" s="24"/>
    </row>
    <row r="282" spans="1:100">
      <c r="A282" s="25"/>
      <c r="B282" s="25"/>
      <c r="C282" s="25"/>
      <c r="D282" s="25"/>
      <c r="E282" s="26"/>
      <c r="F282" s="26"/>
      <c r="G282" s="26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</row>
    <row r="283" spans="1:100">
      <c r="A283" s="25"/>
      <c r="B283" s="25"/>
      <c r="C283" s="25"/>
      <c r="D283" s="25"/>
      <c r="E283" s="26"/>
      <c r="F283" s="26"/>
      <c r="G283" s="26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</row>
    <row r="284" spans="1:100">
      <c r="A284" s="25"/>
      <c r="B284" s="25"/>
      <c r="C284" s="25"/>
      <c r="D284" s="25"/>
      <c r="E284" s="26"/>
      <c r="F284" s="26"/>
      <c r="G284" s="26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</row>
    <row r="285" spans="1:100">
      <c r="A285" s="25"/>
      <c r="B285" s="25"/>
      <c r="C285" s="25"/>
      <c r="D285" s="25"/>
      <c r="E285" s="26"/>
      <c r="F285" s="26"/>
      <c r="G285" s="26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</row>
    <row r="286" spans="1:100">
      <c r="A286" s="25"/>
      <c r="B286" s="25"/>
      <c r="C286" s="25"/>
      <c r="D286" s="25"/>
      <c r="E286" s="26"/>
      <c r="F286" s="26"/>
      <c r="G286" s="26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</row>
    <row r="287" spans="1:100">
      <c r="A287" s="25"/>
      <c r="B287" s="25"/>
      <c r="C287" s="25"/>
      <c r="D287" s="25"/>
      <c r="E287" s="26"/>
      <c r="F287" s="26"/>
      <c r="G287" s="26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</row>
    <row r="288" spans="1:100">
      <c r="A288" s="25"/>
      <c r="B288" s="25"/>
      <c r="C288" s="25"/>
      <c r="D288" s="25"/>
      <c r="E288" s="26"/>
      <c r="F288" s="26"/>
      <c r="G288" s="26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</row>
    <row r="289" spans="1:100">
      <c r="A289" s="25"/>
      <c r="B289" s="25"/>
      <c r="C289" s="25"/>
      <c r="D289" s="25"/>
      <c r="E289" s="26"/>
      <c r="F289" s="26"/>
      <c r="G289" s="26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</row>
    <row r="290" spans="1:100">
      <c r="A290" s="25"/>
      <c r="B290" s="25"/>
      <c r="C290" s="25"/>
      <c r="D290" s="25"/>
      <c r="E290" s="26"/>
      <c r="F290" s="26"/>
      <c r="G290" s="26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</row>
    <row r="291" spans="1:100">
      <c r="A291" s="25"/>
      <c r="B291" s="25"/>
      <c r="C291" s="25"/>
      <c r="D291" s="25"/>
      <c r="E291" s="26"/>
      <c r="F291" s="26"/>
      <c r="G291" s="26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</row>
    <row r="292" spans="1:100">
      <c r="A292" s="25"/>
      <c r="B292" s="25"/>
      <c r="C292" s="25"/>
      <c r="D292" s="25"/>
      <c r="E292" s="26"/>
      <c r="F292" s="26"/>
      <c r="G292" s="26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</row>
    <row r="293" spans="1:100">
      <c r="A293" s="25"/>
      <c r="B293" s="25"/>
      <c r="C293" s="25"/>
      <c r="D293" s="25"/>
      <c r="E293" s="26"/>
      <c r="F293" s="26"/>
      <c r="G293" s="26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</row>
    <row r="294" spans="1:100">
      <c r="A294" s="25"/>
      <c r="B294" s="25"/>
      <c r="C294" s="25"/>
      <c r="D294" s="25"/>
      <c r="E294" s="26"/>
      <c r="F294" s="26"/>
      <c r="G294" s="26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</row>
    <row r="295" spans="1:100">
      <c r="A295" s="25"/>
      <c r="B295" s="25"/>
      <c r="C295" s="25"/>
      <c r="D295" s="25"/>
      <c r="E295" s="26"/>
      <c r="F295" s="26"/>
      <c r="G295" s="26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  <c r="CQ295" s="24"/>
      <c r="CR295" s="24"/>
      <c r="CS295" s="24"/>
      <c r="CT295" s="24"/>
      <c r="CU295" s="24"/>
      <c r="CV295" s="24"/>
    </row>
    <row r="296" spans="1:100">
      <c r="A296" s="25"/>
      <c r="B296" s="25"/>
      <c r="C296" s="25"/>
      <c r="D296" s="25"/>
      <c r="E296" s="26"/>
      <c r="F296" s="26"/>
      <c r="G296" s="26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  <c r="CQ296" s="24"/>
      <c r="CR296" s="24"/>
      <c r="CS296" s="24"/>
      <c r="CT296" s="24"/>
      <c r="CU296" s="24"/>
      <c r="CV296" s="24"/>
    </row>
    <row r="297" spans="1:100">
      <c r="A297" s="25"/>
      <c r="B297" s="25"/>
      <c r="C297" s="25"/>
      <c r="D297" s="25"/>
      <c r="E297" s="26"/>
      <c r="F297" s="26"/>
      <c r="G297" s="26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</row>
    <row r="298" spans="1:100">
      <c r="A298" s="25"/>
      <c r="B298" s="25"/>
      <c r="C298" s="25"/>
      <c r="D298" s="25"/>
      <c r="E298" s="26"/>
      <c r="F298" s="26"/>
      <c r="G298" s="26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  <c r="CQ298" s="24"/>
      <c r="CR298" s="24"/>
      <c r="CS298" s="24"/>
      <c r="CT298" s="24"/>
      <c r="CU298" s="24"/>
      <c r="CV298" s="24"/>
    </row>
    <row r="299" spans="1:100">
      <c r="A299" s="25"/>
      <c r="B299" s="25"/>
      <c r="C299" s="25"/>
      <c r="D299" s="25"/>
      <c r="E299" s="26"/>
      <c r="F299" s="26"/>
      <c r="G299" s="26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</row>
    <row r="300" spans="1:100">
      <c r="A300" s="25"/>
      <c r="B300" s="25"/>
      <c r="C300" s="25"/>
      <c r="D300" s="25"/>
      <c r="E300" s="26"/>
      <c r="F300" s="26"/>
      <c r="G300" s="26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</row>
    <row r="301" spans="1:100">
      <c r="A301" s="25"/>
      <c r="B301" s="25"/>
      <c r="C301" s="25"/>
      <c r="D301" s="25"/>
      <c r="E301" s="26"/>
      <c r="F301" s="26"/>
      <c r="G301" s="26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</row>
    <row r="302" spans="1:100">
      <c r="A302" s="25"/>
      <c r="B302" s="25"/>
      <c r="C302" s="25"/>
      <c r="D302" s="25"/>
      <c r="E302" s="26"/>
      <c r="F302" s="26"/>
      <c r="G302" s="26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</row>
    <row r="303" spans="1:100">
      <c r="A303" s="25"/>
      <c r="B303" s="25"/>
      <c r="C303" s="25"/>
      <c r="D303" s="25"/>
      <c r="E303" s="26"/>
      <c r="F303" s="26"/>
      <c r="G303" s="26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</row>
    <row r="304" spans="1:100">
      <c r="A304" s="25"/>
      <c r="B304" s="25"/>
      <c r="C304" s="25"/>
      <c r="D304" s="25"/>
      <c r="E304" s="26"/>
      <c r="F304" s="26"/>
      <c r="G304" s="26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</row>
    <row r="305" spans="1:100">
      <c r="A305" s="25"/>
      <c r="B305" s="25"/>
      <c r="C305" s="25"/>
      <c r="D305" s="25"/>
      <c r="E305" s="26"/>
      <c r="F305" s="26"/>
      <c r="G305" s="26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</row>
    <row r="306" spans="1:100">
      <c r="A306" s="25"/>
      <c r="B306" s="25"/>
      <c r="C306" s="25"/>
      <c r="D306" s="25"/>
      <c r="E306" s="26"/>
      <c r="F306" s="26"/>
      <c r="G306" s="26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</row>
    <row r="307" spans="1:100">
      <c r="A307" s="25"/>
      <c r="B307" s="25"/>
      <c r="C307" s="25"/>
      <c r="D307" s="25"/>
      <c r="E307" s="26"/>
      <c r="F307" s="26"/>
      <c r="G307" s="26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</row>
    <row r="308" spans="1:100">
      <c r="A308" s="25"/>
      <c r="B308" s="25"/>
      <c r="C308" s="25"/>
      <c r="D308" s="25"/>
      <c r="E308" s="26"/>
      <c r="F308" s="26"/>
      <c r="G308" s="26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</row>
    <row r="309" spans="1:100">
      <c r="A309" s="25"/>
      <c r="B309" s="25"/>
      <c r="C309" s="25"/>
      <c r="D309" s="25"/>
      <c r="E309" s="26"/>
      <c r="F309" s="26"/>
      <c r="G309" s="26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</row>
    <row r="310" spans="1:100">
      <c r="A310" s="25"/>
      <c r="B310" s="25"/>
      <c r="C310" s="25"/>
      <c r="D310" s="25"/>
      <c r="E310" s="26"/>
      <c r="F310" s="26"/>
      <c r="G310" s="26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</row>
    <row r="311" spans="1:100">
      <c r="A311" s="25"/>
      <c r="B311" s="25"/>
      <c r="C311" s="25"/>
      <c r="D311" s="25"/>
      <c r="E311" s="26"/>
      <c r="F311" s="26"/>
      <c r="G311" s="26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  <c r="CQ311" s="24"/>
      <c r="CR311" s="24"/>
      <c r="CS311" s="24"/>
      <c r="CT311" s="24"/>
      <c r="CU311" s="24"/>
      <c r="CV311" s="24"/>
    </row>
    <row r="312" spans="1:100">
      <c r="A312" s="25"/>
      <c r="B312" s="25"/>
      <c r="C312" s="25"/>
      <c r="D312" s="25"/>
      <c r="E312" s="26"/>
      <c r="F312" s="26"/>
      <c r="G312" s="26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  <c r="CQ312" s="24"/>
      <c r="CR312" s="24"/>
      <c r="CS312" s="24"/>
      <c r="CT312" s="24"/>
      <c r="CU312" s="24"/>
      <c r="CV312" s="24"/>
    </row>
    <row r="313" spans="1:100">
      <c r="A313" s="25"/>
      <c r="B313" s="25"/>
      <c r="C313" s="25"/>
      <c r="D313" s="25"/>
      <c r="E313" s="26"/>
      <c r="F313" s="26"/>
      <c r="G313" s="26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  <c r="CQ313" s="24"/>
      <c r="CR313" s="24"/>
      <c r="CS313" s="24"/>
      <c r="CT313" s="24"/>
      <c r="CU313" s="24"/>
      <c r="CV313" s="24"/>
    </row>
    <row r="314" spans="1:100">
      <c r="A314" s="25"/>
      <c r="B314" s="25"/>
      <c r="C314" s="25"/>
      <c r="D314" s="25"/>
      <c r="E314" s="26"/>
      <c r="F314" s="26"/>
      <c r="G314" s="26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  <c r="CQ314" s="24"/>
      <c r="CR314" s="24"/>
      <c r="CS314" s="24"/>
      <c r="CT314" s="24"/>
      <c r="CU314" s="24"/>
      <c r="CV314" s="24"/>
    </row>
    <row r="315" spans="1:100">
      <c r="A315" s="25"/>
      <c r="B315" s="25"/>
      <c r="C315" s="25"/>
      <c r="D315" s="25"/>
      <c r="E315" s="26"/>
      <c r="F315" s="26"/>
      <c r="G315" s="26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  <c r="CQ315" s="24"/>
      <c r="CR315" s="24"/>
      <c r="CS315" s="24"/>
      <c r="CT315" s="24"/>
      <c r="CU315" s="24"/>
      <c r="CV315" s="24"/>
    </row>
    <row r="316" spans="1:100">
      <c r="A316" s="25"/>
      <c r="B316" s="25"/>
      <c r="C316" s="25"/>
      <c r="D316" s="25"/>
      <c r="E316" s="26"/>
      <c r="F316" s="26"/>
      <c r="G316" s="26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  <c r="CQ316" s="24"/>
      <c r="CR316" s="24"/>
      <c r="CS316" s="24"/>
      <c r="CT316" s="24"/>
      <c r="CU316" s="24"/>
      <c r="CV316" s="24"/>
    </row>
    <row r="317" spans="1:100">
      <c r="A317" s="25"/>
      <c r="B317" s="25"/>
      <c r="C317" s="25"/>
      <c r="D317" s="25"/>
      <c r="E317" s="26"/>
      <c r="F317" s="26"/>
      <c r="G317" s="26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  <c r="CQ317" s="24"/>
      <c r="CR317" s="24"/>
      <c r="CS317" s="24"/>
      <c r="CT317" s="24"/>
      <c r="CU317" s="24"/>
      <c r="CV317" s="24"/>
    </row>
    <row r="318" spans="1:100">
      <c r="A318" s="25"/>
      <c r="B318" s="25"/>
      <c r="C318" s="25"/>
      <c r="D318" s="25"/>
      <c r="E318" s="26"/>
      <c r="F318" s="26"/>
      <c r="G318" s="26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  <c r="CQ318" s="24"/>
      <c r="CR318" s="24"/>
      <c r="CS318" s="24"/>
      <c r="CT318" s="24"/>
      <c r="CU318" s="24"/>
      <c r="CV318" s="24"/>
    </row>
    <row r="319" spans="1:100">
      <c r="A319" s="25"/>
      <c r="B319" s="25"/>
      <c r="C319" s="25"/>
      <c r="D319" s="25"/>
      <c r="E319" s="26"/>
      <c r="F319" s="26"/>
      <c r="G319" s="26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  <c r="CQ319" s="24"/>
      <c r="CR319" s="24"/>
      <c r="CS319" s="24"/>
      <c r="CT319" s="24"/>
      <c r="CU319" s="24"/>
      <c r="CV319" s="24"/>
    </row>
    <row r="320" spans="1:100">
      <c r="A320" s="25"/>
      <c r="B320" s="25"/>
      <c r="C320" s="25"/>
      <c r="D320" s="25"/>
      <c r="E320" s="26"/>
      <c r="F320" s="26"/>
      <c r="G320" s="26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  <c r="CQ320" s="24"/>
      <c r="CR320" s="24"/>
      <c r="CS320" s="24"/>
      <c r="CT320" s="24"/>
      <c r="CU320" s="24"/>
      <c r="CV320" s="24"/>
    </row>
    <row r="321" spans="1:100">
      <c r="A321" s="25"/>
      <c r="B321" s="25"/>
      <c r="C321" s="25"/>
      <c r="D321" s="25"/>
      <c r="E321" s="26"/>
      <c r="F321" s="26"/>
      <c r="G321" s="26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  <c r="CQ321" s="24"/>
      <c r="CR321" s="24"/>
      <c r="CS321" s="24"/>
      <c r="CT321" s="24"/>
      <c r="CU321" s="24"/>
      <c r="CV321" s="24"/>
    </row>
    <row r="322" spans="1:100">
      <c r="A322" s="25"/>
      <c r="B322" s="25"/>
      <c r="C322" s="25"/>
      <c r="D322" s="25"/>
      <c r="E322" s="26"/>
      <c r="F322" s="26"/>
      <c r="G322" s="26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  <c r="CQ322" s="24"/>
      <c r="CR322" s="24"/>
      <c r="CS322" s="24"/>
      <c r="CT322" s="24"/>
      <c r="CU322" s="24"/>
      <c r="CV322" s="24"/>
    </row>
    <row r="323" spans="1:100">
      <c r="A323" s="25"/>
      <c r="B323" s="25"/>
      <c r="C323" s="25"/>
      <c r="D323" s="25"/>
      <c r="E323" s="26"/>
      <c r="F323" s="26"/>
      <c r="G323" s="26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</row>
    <row r="324" spans="1:100">
      <c r="A324" s="25"/>
      <c r="B324" s="25"/>
      <c r="C324" s="25"/>
      <c r="D324" s="25"/>
      <c r="E324" s="26"/>
      <c r="F324" s="26"/>
      <c r="G324" s="26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  <c r="CQ324" s="24"/>
      <c r="CR324" s="24"/>
      <c r="CS324" s="24"/>
      <c r="CT324" s="24"/>
      <c r="CU324" s="24"/>
      <c r="CV324" s="24"/>
    </row>
    <row r="325" spans="1:100">
      <c r="A325" s="25"/>
      <c r="B325" s="25"/>
      <c r="C325" s="25"/>
      <c r="D325" s="25"/>
      <c r="E325" s="26"/>
      <c r="F325" s="26"/>
      <c r="G325" s="26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  <c r="CQ325" s="24"/>
      <c r="CR325" s="24"/>
      <c r="CS325" s="24"/>
      <c r="CT325" s="24"/>
      <c r="CU325" s="24"/>
      <c r="CV325" s="24"/>
    </row>
    <row r="326" spans="1:100">
      <c r="A326" s="25"/>
      <c r="B326" s="25"/>
      <c r="C326" s="25"/>
      <c r="D326" s="25"/>
      <c r="E326" s="26"/>
      <c r="F326" s="26"/>
      <c r="G326" s="26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</row>
    <row r="327" spans="1:100">
      <c r="A327" s="25"/>
      <c r="B327" s="25"/>
      <c r="C327" s="25"/>
      <c r="D327" s="25"/>
      <c r="E327" s="26"/>
      <c r="F327" s="26"/>
      <c r="G327" s="26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  <c r="CQ327" s="24"/>
      <c r="CR327" s="24"/>
      <c r="CS327" s="24"/>
      <c r="CT327" s="24"/>
      <c r="CU327" s="24"/>
      <c r="CV327" s="24"/>
    </row>
    <row r="328" spans="1:100">
      <c r="A328" s="25"/>
      <c r="B328" s="25"/>
      <c r="C328" s="25"/>
      <c r="D328" s="25"/>
      <c r="E328" s="26"/>
      <c r="F328" s="26"/>
      <c r="G328" s="26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  <c r="CQ328" s="24"/>
      <c r="CR328" s="24"/>
      <c r="CS328" s="24"/>
      <c r="CT328" s="24"/>
      <c r="CU328" s="24"/>
      <c r="CV328" s="24"/>
    </row>
    <row r="329" spans="1:100">
      <c r="A329" s="25"/>
      <c r="B329" s="25"/>
      <c r="C329" s="25"/>
      <c r="D329" s="25"/>
      <c r="E329" s="26"/>
      <c r="F329" s="26"/>
      <c r="G329" s="26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</row>
    <row r="330" spans="1:100">
      <c r="A330" s="25"/>
      <c r="B330" s="25"/>
      <c r="C330" s="25"/>
      <c r="D330" s="25"/>
      <c r="E330" s="26"/>
      <c r="F330" s="26"/>
      <c r="G330" s="26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</row>
    <row r="331" spans="1:100">
      <c r="A331" s="25"/>
      <c r="B331" s="25"/>
      <c r="C331" s="25"/>
      <c r="D331" s="25"/>
      <c r="E331" s="26"/>
      <c r="F331" s="26"/>
      <c r="G331" s="26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  <c r="CQ331" s="24"/>
      <c r="CR331" s="24"/>
      <c r="CS331" s="24"/>
      <c r="CT331" s="24"/>
      <c r="CU331" s="24"/>
      <c r="CV331" s="24"/>
    </row>
    <row r="332" spans="1:100">
      <c r="A332" s="25"/>
      <c r="B332" s="25"/>
      <c r="C332" s="25"/>
      <c r="D332" s="25"/>
      <c r="E332" s="26"/>
      <c r="F332" s="26"/>
      <c r="G332" s="26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  <c r="CQ332" s="24"/>
      <c r="CR332" s="24"/>
      <c r="CS332" s="24"/>
      <c r="CT332" s="24"/>
      <c r="CU332" s="24"/>
      <c r="CV332" s="24"/>
    </row>
    <row r="333" spans="1:100">
      <c r="A333" s="25"/>
      <c r="B333" s="25"/>
      <c r="C333" s="25"/>
      <c r="D333" s="25"/>
      <c r="E333" s="26"/>
      <c r="F333" s="26"/>
      <c r="G333" s="26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</row>
    <row r="334" spans="1:100">
      <c r="A334" s="25"/>
      <c r="B334" s="25"/>
      <c r="C334" s="25"/>
      <c r="D334" s="25"/>
      <c r="E334" s="26"/>
      <c r="F334" s="26"/>
      <c r="G334" s="26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  <c r="CQ334" s="24"/>
      <c r="CR334" s="24"/>
      <c r="CS334" s="24"/>
      <c r="CT334" s="24"/>
      <c r="CU334" s="24"/>
      <c r="CV334" s="24"/>
    </row>
    <row r="335" spans="1:100">
      <c r="A335" s="25"/>
      <c r="B335" s="25"/>
      <c r="C335" s="25"/>
      <c r="D335" s="25"/>
      <c r="E335" s="26"/>
      <c r="F335" s="26"/>
      <c r="G335" s="26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4"/>
      <c r="CS335" s="24"/>
      <c r="CT335" s="24"/>
      <c r="CU335" s="24"/>
      <c r="CV335" s="24"/>
    </row>
    <row r="336" spans="1:100">
      <c r="A336" s="25"/>
      <c r="B336" s="25"/>
      <c r="C336" s="25"/>
      <c r="D336" s="25"/>
      <c r="E336" s="26"/>
      <c r="F336" s="26"/>
      <c r="G336" s="26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  <c r="CQ336" s="24"/>
      <c r="CR336" s="24"/>
      <c r="CS336" s="24"/>
      <c r="CT336" s="24"/>
      <c r="CU336" s="24"/>
      <c r="CV336" s="24"/>
    </row>
    <row r="337" spans="1:100">
      <c r="A337" s="25"/>
      <c r="B337" s="25"/>
      <c r="C337" s="25"/>
      <c r="D337" s="25"/>
      <c r="E337" s="26"/>
      <c r="F337" s="26"/>
      <c r="G337" s="26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4"/>
      <c r="CS337" s="24"/>
      <c r="CT337" s="24"/>
      <c r="CU337" s="24"/>
      <c r="CV337" s="24"/>
    </row>
    <row r="338" spans="1:100">
      <c r="A338" s="25"/>
      <c r="B338" s="25"/>
      <c r="C338" s="25"/>
      <c r="D338" s="25"/>
      <c r="E338" s="26"/>
      <c r="F338" s="26"/>
      <c r="G338" s="26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  <c r="CQ338" s="24"/>
      <c r="CR338" s="24"/>
      <c r="CS338" s="24"/>
      <c r="CT338" s="24"/>
      <c r="CU338" s="24"/>
      <c r="CV338" s="24"/>
    </row>
    <row r="339" spans="1:100">
      <c r="A339" s="25"/>
      <c r="B339" s="25"/>
      <c r="C339" s="25"/>
      <c r="D339" s="25"/>
      <c r="E339" s="26"/>
      <c r="F339" s="26"/>
      <c r="G339" s="26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</row>
    <row r="340" spans="1:100">
      <c r="A340" s="25"/>
      <c r="B340" s="25"/>
      <c r="C340" s="25"/>
      <c r="D340" s="25"/>
      <c r="E340" s="26"/>
      <c r="F340" s="26"/>
      <c r="G340" s="26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</row>
    <row r="341" spans="1:100">
      <c r="A341" s="25"/>
      <c r="B341" s="25"/>
      <c r="C341" s="25"/>
      <c r="D341" s="25"/>
      <c r="E341" s="26"/>
      <c r="F341" s="26"/>
      <c r="G341" s="26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  <c r="CQ341" s="24"/>
      <c r="CR341" s="24"/>
      <c r="CS341" s="24"/>
      <c r="CT341" s="24"/>
      <c r="CU341" s="24"/>
      <c r="CV341" s="24"/>
    </row>
    <row r="342" spans="1:100">
      <c r="A342" s="25"/>
      <c r="B342" s="25"/>
      <c r="C342" s="25"/>
      <c r="D342" s="25"/>
      <c r="E342" s="26"/>
      <c r="F342" s="26"/>
      <c r="G342" s="26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  <c r="CQ342" s="24"/>
      <c r="CR342" s="24"/>
      <c r="CS342" s="24"/>
      <c r="CT342" s="24"/>
      <c r="CU342" s="24"/>
      <c r="CV342" s="24"/>
    </row>
    <row r="343" spans="1:100">
      <c r="A343" s="25"/>
      <c r="B343" s="25"/>
      <c r="C343" s="25"/>
      <c r="D343" s="25"/>
      <c r="E343" s="26"/>
      <c r="F343" s="26"/>
      <c r="G343" s="26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</row>
    <row r="344" spans="1:100">
      <c r="A344" s="25"/>
      <c r="B344" s="25"/>
      <c r="C344" s="25"/>
      <c r="D344" s="25"/>
      <c r="E344" s="26"/>
      <c r="F344" s="26"/>
      <c r="G344" s="26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  <c r="CQ344" s="24"/>
      <c r="CR344" s="24"/>
      <c r="CS344" s="24"/>
      <c r="CT344" s="24"/>
      <c r="CU344" s="24"/>
      <c r="CV344" s="24"/>
    </row>
    <row r="345" spans="1:100">
      <c r="A345" s="25"/>
      <c r="B345" s="25"/>
      <c r="C345" s="25"/>
      <c r="D345" s="25"/>
      <c r="E345" s="26"/>
      <c r="F345" s="26"/>
      <c r="G345" s="26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  <c r="CQ345" s="24"/>
      <c r="CR345" s="24"/>
      <c r="CS345" s="24"/>
      <c r="CT345" s="24"/>
      <c r="CU345" s="24"/>
      <c r="CV345" s="24"/>
    </row>
    <row r="346" spans="1:100">
      <c r="A346" s="25"/>
      <c r="B346" s="25"/>
      <c r="C346" s="25"/>
      <c r="D346" s="25"/>
      <c r="E346" s="26"/>
      <c r="F346" s="26"/>
      <c r="G346" s="26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</row>
    <row r="347" spans="1:100">
      <c r="A347" s="25"/>
      <c r="B347" s="25"/>
      <c r="C347" s="25"/>
      <c r="D347" s="25"/>
      <c r="E347" s="26"/>
      <c r="F347" s="26"/>
      <c r="G347" s="26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  <c r="CQ347" s="24"/>
      <c r="CR347" s="24"/>
      <c r="CS347" s="24"/>
      <c r="CT347" s="24"/>
      <c r="CU347" s="24"/>
      <c r="CV347" s="24"/>
    </row>
    <row r="348" spans="1:100">
      <c r="A348" s="25"/>
      <c r="B348" s="25"/>
      <c r="C348" s="25"/>
      <c r="D348" s="25"/>
      <c r="E348" s="26"/>
      <c r="F348" s="26"/>
      <c r="G348" s="26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  <c r="CQ348" s="24"/>
      <c r="CR348" s="24"/>
      <c r="CS348" s="24"/>
      <c r="CT348" s="24"/>
      <c r="CU348" s="24"/>
      <c r="CV348" s="24"/>
    </row>
    <row r="349" spans="1:100">
      <c r="A349" s="25"/>
      <c r="B349" s="25"/>
      <c r="C349" s="25"/>
      <c r="D349" s="25"/>
      <c r="E349" s="26"/>
      <c r="F349" s="26"/>
      <c r="G349" s="26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</row>
    <row r="350" spans="1:100">
      <c r="A350" s="25"/>
      <c r="B350" s="25"/>
      <c r="C350" s="25"/>
      <c r="D350" s="25"/>
      <c r="E350" s="26"/>
      <c r="F350" s="26"/>
      <c r="G350" s="26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  <c r="CQ350" s="24"/>
      <c r="CR350" s="24"/>
      <c r="CS350" s="24"/>
      <c r="CT350" s="24"/>
      <c r="CU350" s="24"/>
      <c r="CV350" s="24"/>
    </row>
    <row r="351" spans="1:100">
      <c r="A351" s="25"/>
      <c r="B351" s="25"/>
      <c r="C351" s="25"/>
      <c r="D351" s="25"/>
      <c r="E351" s="26"/>
      <c r="F351" s="26"/>
      <c r="G351" s="26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</row>
    <row r="352" spans="1:100">
      <c r="A352" s="25"/>
      <c r="B352" s="25"/>
      <c r="C352" s="25"/>
      <c r="D352" s="25"/>
      <c r="E352" s="26"/>
      <c r="F352" s="26"/>
      <c r="G352" s="26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  <c r="CQ352" s="24"/>
      <c r="CR352" s="24"/>
      <c r="CS352" s="24"/>
      <c r="CT352" s="24"/>
      <c r="CU352" s="24"/>
      <c r="CV352" s="24"/>
    </row>
    <row r="353" spans="1:100">
      <c r="A353" s="25"/>
      <c r="B353" s="25"/>
      <c r="C353" s="25"/>
      <c r="D353" s="25"/>
      <c r="E353" s="26"/>
      <c r="F353" s="26"/>
      <c r="G353" s="26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</row>
    <row r="354" spans="1:100">
      <c r="A354" s="25"/>
      <c r="B354" s="25"/>
      <c r="C354" s="25"/>
      <c r="D354" s="25"/>
      <c r="E354" s="26"/>
      <c r="F354" s="26"/>
      <c r="G354" s="26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  <c r="CQ354" s="24"/>
      <c r="CR354" s="24"/>
      <c r="CS354" s="24"/>
      <c r="CT354" s="24"/>
      <c r="CU354" s="24"/>
      <c r="CV354" s="24"/>
    </row>
    <row r="355" spans="1:100">
      <c r="A355" s="25"/>
      <c r="B355" s="25"/>
      <c r="C355" s="25"/>
      <c r="D355" s="25"/>
      <c r="E355" s="26"/>
      <c r="F355" s="26"/>
      <c r="G355" s="26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  <c r="CQ355" s="24"/>
      <c r="CR355" s="24"/>
      <c r="CS355" s="24"/>
      <c r="CT355" s="24"/>
      <c r="CU355" s="24"/>
      <c r="CV355" s="24"/>
    </row>
    <row r="356" spans="1:100">
      <c r="A356" s="25"/>
      <c r="B356" s="25"/>
      <c r="C356" s="25"/>
      <c r="D356" s="25"/>
      <c r="E356" s="26"/>
      <c r="F356" s="26"/>
      <c r="G356" s="26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</row>
    <row r="357" spans="1:100">
      <c r="A357" s="25"/>
      <c r="B357" s="25"/>
      <c r="C357" s="25"/>
      <c r="D357" s="25"/>
      <c r="E357" s="26"/>
      <c r="F357" s="26"/>
      <c r="G357" s="26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  <c r="CQ357" s="24"/>
      <c r="CR357" s="24"/>
      <c r="CS357" s="24"/>
      <c r="CT357" s="24"/>
      <c r="CU357" s="24"/>
      <c r="CV357" s="24"/>
    </row>
    <row r="358" spans="1:100">
      <c r="A358" s="25"/>
      <c r="B358" s="25"/>
      <c r="C358" s="25"/>
      <c r="D358" s="25"/>
      <c r="E358" s="26"/>
      <c r="F358" s="26"/>
      <c r="G358" s="26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  <c r="CQ358" s="24"/>
      <c r="CR358" s="24"/>
      <c r="CS358" s="24"/>
      <c r="CT358" s="24"/>
      <c r="CU358" s="24"/>
      <c r="CV358" s="24"/>
    </row>
    <row r="359" spans="1:100">
      <c r="A359" s="25"/>
      <c r="B359" s="25"/>
      <c r="C359" s="25"/>
      <c r="D359" s="25"/>
      <c r="E359" s="26"/>
      <c r="F359" s="26"/>
      <c r="G359" s="26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</row>
    <row r="360" spans="1:100">
      <c r="A360" s="25"/>
      <c r="B360" s="25"/>
      <c r="C360" s="25"/>
      <c r="D360" s="25"/>
      <c r="E360" s="26"/>
      <c r="F360" s="26"/>
      <c r="G360" s="26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  <c r="CQ360" s="24"/>
      <c r="CR360" s="24"/>
      <c r="CS360" s="24"/>
      <c r="CT360" s="24"/>
      <c r="CU360" s="24"/>
      <c r="CV360" s="24"/>
    </row>
    <row r="361" spans="1:100">
      <c r="A361" s="25"/>
      <c r="B361" s="25"/>
      <c r="C361" s="25"/>
      <c r="D361" s="25"/>
      <c r="E361" s="26"/>
      <c r="F361" s="26"/>
      <c r="G361" s="26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  <c r="CQ361" s="24"/>
      <c r="CR361" s="24"/>
      <c r="CS361" s="24"/>
      <c r="CT361" s="24"/>
      <c r="CU361" s="24"/>
      <c r="CV361" s="24"/>
    </row>
    <row r="362" spans="1:100">
      <c r="A362" s="25"/>
      <c r="B362" s="25"/>
      <c r="C362" s="25"/>
      <c r="D362" s="25"/>
      <c r="E362" s="26"/>
      <c r="F362" s="26"/>
      <c r="G362" s="26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  <c r="CQ362" s="24"/>
      <c r="CR362" s="24"/>
      <c r="CS362" s="24"/>
      <c r="CT362" s="24"/>
      <c r="CU362" s="24"/>
      <c r="CV362" s="24"/>
    </row>
    <row r="363" spans="1:100">
      <c r="A363" s="25"/>
      <c r="B363" s="25"/>
      <c r="C363" s="25"/>
      <c r="D363" s="25"/>
      <c r="E363" s="26"/>
      <c r="F363" s="26"/>
      <c r="G363" s="26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</row>
    <row r="364" spans="1:100">
      <c r="A364" s="25"/>
      <c r="B364" s="25"/>
      <c r="C364" s="25"/>
      <c r="D364" s="25"/>
      <c r="E364" s="26"/>
      <c r="F364" s="26"/>
      <c r="G364" s="26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  <c r="CQ364" s="24"/>
      <c r="CR364" s="24"/>
      <c r="CS364" s="24"/>
      <c r="CT364" s="24"/>
      <c r="CU364" s="24"/>
      <c r="CV364" s="24"/>
    </row>
    <row r="365" spans="1:100">
      <c r="A365" s="25"/>
      <c r="B365" s="25"/>
      <c r="C365" s="25"/>
      <c r="D365" s="25"/>
      <c r="E365" s="26"/>
      <c r="F365" s="26"/>
      <c r="G365" s="26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</row>
    <row r="366" spans="1:100">
      <c r="A366" s="25"/>
      <c r="B366" s="25"/>
      <c r="C366" s="25"/>
      <c r="D366" s="25"/>
      <c r="E366" s="26"/>
      <c r="F366" s="26"/>
      <c r="G366" s="26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  <c r="CQ366" s="24"/>
      <c r="CR366" s="24"/>
      <c r="CS366" s="24"/>
      <c r="CT366" s="24"/>
      <c r="CU366" s="24"/>
      <c r="CV366" s="24"/>
    </row>
    <row r="367" spans="1:100">
      <c r="A367" s="25"/>
      <c r="B367" s="25"/>
      <c r="C367" s="25"/>
      <c r="D367" s="25"/>
      <c r="E367" s="26"/>
      <c r="F367" s="26"/>
      <c r="G367" s="26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  <c r="CQ367" s="24"/>
      <c r="CR367" s="24"/>
      <c r="CS367" s="24"/>
      <c r="CT367" s="24"/>
      <c r="CU367" s="24"/>
      <c r="CV367" s="24"/>
    </row>
    <row r="368" spans="1:100">
      <c r="A368" s="25"/>
      <c r="B368" s="25"/>
      <c r="C368" s="25"/>
      <c r="D368" s="25"/>
      <c r="E368" s="26"/>
      <c r="F368" s="26"/>
      <c r="G368" s="26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  <c r="CQ368" s="24"/>
      <c r="CR368" s="24"/>
      <c r="CS368" s="24"/>
      <c r="CT368" s="24"/>
      <c r="CU368" s="24"/>
      <c r="CV368" s="24"/>
    </row>
    <row r="369" spans="1:100">
      <c r="A369" s="25"/>
      <c r="B369" s="25"/>
      <c r="C369" s="25"/>
      <c r="D369" s="25"/>
      <c r="E369" s="26"/>
      <c r="F369" s="26"/>
      <c r="G369" s="26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</row>
    <row r="370" spans="1:100">
      <c r="A370" s="25"/>
      <c r="B370" s="25"/>
      <c r="C370" s="25"/>
      <c r="D370" s="25"/>
      <c r="E370" s="26"/>
      <c r="F370" s="26"/>
      <c r="G370" s="26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</row>
    <row r="371" spans="1:100">
      <c r="A371" s="25"/>
      <c r="B371" s="25"/>
      <c r="C371" s="25"/>
      <c r="D371" s="25"/>
      <c r="E371" s="26"/>
      <c r="F371" s="26"/>
      <c r="G371" s="26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  <c r="CQ371" s="24"/>
      <c r="CR371" s="24"/>
      <c r="CS371" s="24"/>
      <c r="CT371" s="24"/>
      <c r="CU371" s="24"/>
      <c r="CV371" s="24"/>
    </row>
    <row r="372" spans="1:100">
      <c r="A372" s="25"/>
      <c r="B372" s="25"/>
      <c r="C372" s="25"/>
      <c r="D372" s="25"/>
      <c r="E372" s="26"/>
      <c r="F372" s="26"/>
      <c r="G372" s="26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4"/>
      <c r="CS372" s="24"/>
      <c r="CT372" s="24"/>
      <c r="CU372" s="24"/>
      <c r="CV372" s="24"/>
    </row>
    <row r="373" spans="1:100">
      <c r="A373" s="25"/>
      <c r="B373" s="25"/>
      <c r="C373" s="25"/>
      <c r="D373" s="25"/>
      <c r="E373" s="26"/>
      <c r="F373" s="26"/>
      <c r="G373" s="26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  <c r="CQ373" s="24"/>
      <c r="CR373" s="24"/>
      <c r="CS373" s="24"/>
      <c r="CT373" s="24"/>
      <c r="CU373" s="24"/>
      <c r="CV373" s="24"/>
    </row>
    <row r="374" spans="1:100">
      <c r="A374" s="25"/>
      <c r="B374" s="25"/>
      <c r="C374" s="25"/>
      <c r="D374" s="25"/>
      <c r="E374" s="26"/>
      <c r="F374" s="26"/>
      <c r="G374" s="26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  <c r="CQ374" s="24"/>
      <c r="CR374" s="24"/>
      <c r="CS374" s="24"/>
      <c r="CT374" s="24"/>
      <c r="CU374" s="24"/>
      <c r="CV374" s="24"/>
    </row>
    <row r="375" spans="1:100">
      <c r="A375" s="25"/>
      <c r="B375" s="25"/>
      <c r="C375" s="25"/>
      <c r="D375" s="25"/>
      <c r="E375" s="26"/>
      <c r="F375" s="26"/>
      <c r="G375" s="26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</row>
    <row r="376" spans="1:100">
      <c r="A376" s="25"/>
      <c r="B376" s="25"/>
      <c r="C376" s="25"/>
      <c r="D376" s="25"/>
      <c r="E376" s="26"/>
      <c r="F376" s="26"/>
      <c r="G376" s="26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</row>
    <row r="377" spans="1:100">
      <c r="A377" s="25"/>
      <c r="B377" s="25"/>
      <c r="C377" s="25"/>
      <c r="D377" s="25"/>
      <c r="E377" s="26"/>
      <c r="F377" s="26"/>
      <c r="G377" s="26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</row>
    <row r="378" spans="1:100">
      <c r="A378" s="25"/>
      <c r="B378" s="25"/>
      <c r="C378" s="25"/>
      <c r="D378" s="25"/>
      <c r="E378" s="26"/>
      <c r="F378" s="26"/>
      <c r="G378" s="26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</row>
    <row r="379" spans="1:100">
      <c r="A379" s="25"/>
      <c r="B379" s="25"/>
      <c r="C379" s="25"/>
      <c r="D379" s="25"/>
      <c r="E379" s="26"/>
      <c r="F379" s="26"/>
      <c r="G379" s="26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</row>
    <row r="380" spans="1:100">
      <c r="A380" s="25"/>
      <c r="B380" s="25"/>
      <c r="C380" s="25"/>
      <c r="D380" s="25"/>
      <c r="E380" s="26"/>
      <c r="F380" s="26"/>
      <c r="G380" s="26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</row>
    <row r="381" spans="1:100">
      <c r="A381" s="25"/>
      <c r="B381" s="25"/>
      <c r="C381" s="25"/>
      <c r="D381" s="25"/>
      <c r="E381" s="26"/>
      <c r="F381" s="26"/>
      <c r="G381" s="26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</row>
    <row r="382" spans="1:100">
      <c r="A382" s="25"/>
      <c r="B382" s="25"/>
      <c r="C382" s="25"/>
      <c r="D382" s="25"/>
      <c r="E382" s="26"/>
      <c r="F382" s="26"/>
      <c r="G382" s="26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  <c r="CQ382" s="24"/>
      <c r="CR382" s="24"/>
      <c r="CS382" s="24"/>
      <c r="CT382" s="24"/>
      <c r="CU382" s="24"/>
      <c r="CV382" s="24"/>
    </row>
    <row r="383" spans="1:100">
      <c r="A383" s="25"/>
      <c r="B383" s="25"/>
      <c r="C383" s="25"/>
      <c r="D383" s="25"/>
      <c r="E383" s="26"/>
      <c r="F383" s="26"/>
      <c r="G383" s="26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</row>
    <row r="384" spans="1:100">
      <c r="A384" s="25"/>
      <c r="B384" s="25"/>
      <c r="C384" s="25"/>
      <c r="D384" s="25"/>
      <c r="E384" s="26"/>
      <c r="F384" s="26"/>
      <c r="G384" s="26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</row>
    <row r="385" spans="1:100">
      <c r="A385" s="25"/>
      <c r="B385" s="25"/>
      <c r="C385" s="25"/>
      <c r="D385" s="25"/>
      <c r="E385" s="26"/>
      <c r="F385" s="26"/>
      <c r="G385" s="26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  <c r="CQ385" s="24"/>
      <c r="CR385" s="24"/>
      <c r="CS385" s="24"/>
      <c r="CT385" s="24"/>
      <c r="CU385" s="24"/>
      <c r="CV385" s="24"/>
    </row>
    <row r="386" spans="1:100">
      <c r="A386" s="25"/>
      <c r="B386" s="25"/>
      <c r="C386" s="25"/>
      <c r="D386" s="25"/>
      <c r="E386" s="26"/>
      <c r="F386" s="26"/>
      <c r="G386" s="26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  <c r="CQ386" s="24"/>
      <c r="CR386" s="24"/>
      <c r="CS386" s="24"/>
      <c r="CT386" s="24"/>
      <c r="CU386" s="24"/>
      <c r="CV386" s="24"/>
    </row>
    <row r="387" spans="1:100">
      <c r="A387" s="25"/>
      <c r="B387" s="25"/>
      <c r="C387" s="25"/>
      <c r="D387" s="25"/>
      <c r="E387" s="26"/>
      <c r="F387" s="26"/>
      <c r="G387" s="26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  <c r="CQ387" s="24"/>
      <c r="CR387" s="24"/>
      <c r="CS387" s="24"/>
      <c r="CT387" s="24"/>
      <c r="CU387" s="24"/>
      <c r="CV387" s="24"/>
    </row>
    <row r="388" spans="1:100">
      <c r="A388" s="25"/>
      <c r="B388" s="25"/>
      <c r="C388" s="25"/>
      <c r="D388" s="25"/>
      <c r="E388" s="26"/>
      <c r="F388" s="26"/>
      <c r="G388" s="26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  <c r="CQ388" s="24"/>
      <c r="CR388" s="24"/>
      <c r="CS388" s="24"/>
      <c r="CT388" s="24"/>
      <c r="CU388" s="24"/>
      <c r="CV388" s="24"/>
    </row>
    <row r="389" spans="1:100">
      <c r="A389" s="25"/>
      <c r="B389" s="25"/>
      <c r="C389" s="25"/>
      <c r="D389" s="25"/>
      <c r="E389" s="26"/>
      <c r="F389" s="26"/>
      <c r="G389" s="26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</row>
    <row r="390" spans="1:100">
      <c r="A390" s="25"/>
      <c r="B390" s="25"/>
      <c r="C390" s="25"/>
      <c r="D390" s="25"/>
      <c r="E390" s="26"/>
      <c r="F390" s="26"/>
      <c r="G390" s="26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</row>
    <row r="391" spans="1:100">
      <c r="A391" s="25"/>
      <c r="B391" s="25"/>
      <c r="C391" s="25"/>
      <c r="D391" s="25"/>
      <c r="E391" s="26"/>
      <c r="F391" s="26"/>
      <c r="G391" s="26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  <c r="CQ391" s="24"/>
      <c r="CR391" s="24"/>
      <c r="CS391" s="24"/>
      <c r="CT391" s="24"/>
      <c r="CU391" s="24"/>
      <c r="CV391" s="24"/>
    </row>
    <row r="392" spans="1:100">
      <c r="A392" s="25"/>
      <c r="B392" s="25"/>
      <c r="C392" s="25"/>
      <c r="D392" s="25"/>
      <c r="E392" s="26"/>
      <c r="F392" s="26"/>
      <c r="G392" s="26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  <c r="CQ392" s="24"/>
      <c r="CR392" s="24"/>
      <c r="CS392" s="24"/>
      <c r="CT392" s="24"/>
      <c r="CU392" s="24"/>
      <c r="CV392" s="24"/>
    </row>
    <row r="393" spans="1:100">
      <c r="A393" s="25"/>
      <c r="B393" s="25"/>
      <c r="C393" s="25"/>
      <c r="D393" s="25"/>
      <c r="E393" s="26"/>
      <c r="F393" s="26"/>
      <c r="G393" s="26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</row>
    <row r="394" spans="1:100">
      <c r="A394" s="25"/>
      <c r="B394" s="25"/>
      <c r="C394" s="25"/>
      <c r="D394" s="25"/>
      <c r="E394" s="26"/>
      <c r="F394" s="26"/>
      <c r="G394" s="26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</row>
    <row r="395" spans="1:100">
      <c r="A395" s="25"/>
      <c r="B395" s="25"/>
      <c r="C395" s="25"/>
      <c r="D395" s="25"/>
      <c r="E395" s="26"/>
      <c r="F395" s="26"/>
      <c r="G395" s="26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  <c r="CQ395" s="24"/>
      <c r="CR395" s="24"/>
      <c r="CS395" s="24"/>
      <c r="CT395" s="24"/>
      <c r="CU395" s="24"/>
      <c r="CV395" s="24"/>
    </row>
    <row r="396" spans="1:100">
      <c r="A396" s="25"/>
      <c r="B396" s="25"/>
      <c r="C396" s="25"/>
      <c r="D396" s="25"/>
      <c r="E396" s="26"/>
      <c r="F396" s="26"/>
      <c r="G396" s="26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  <c r="CQ396" s="24"/>
      <c r="CR396" s="24"/>
      <c r="CS396" s="24"/>
      <c r="CT396" s="24"/>
      <c r="CU396" s="24"/>
      <c r="CV396" s="24"/>
    </row>
    <row r="397" spans="1:100">
      <c r="A397" s="25"/>
      <c r="B397" s="25"/>
      <c r="C397" s="25"/>
      <c r="D397" s="25"/>
      <c r="E397" s="26"/>
      <c r="F397" s="26"/>
      <c r="G397" s="26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  <c r="CQ397" s="24"/>
      <c r="CR397" s="24"/>
      <c r="CS397" s="24"/>
      <c r="CT397" s="24"/>
      <c r="CU397" s="24"/>
      <c r="CV397" s="24"/>
    </row>
    <row r="398" spans="1:100">
      <c r="A398" s="25"/>
      <c r="B398" s="25"/>
      <c r="C398" s="25"/>
      <c r="D398" s="25"/>
      <c r="E398" s="26"/>
      <c r="F398" s="26"/>
      <c r="G398" s="26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  <c r="CQ398" s="24"/>
      <c r="CR398" s="24"/>
      <c r="CS398" s="24"/>
      <c r="CT398" s="24"/>
      <c r="CU398" s="24"/>
      <c r="CV398" s="24"/>
    </row>
    <row r="399" spans="1:100">
      <c r="A399" s="25"/>
      <c r="B399" s="25"/>
      <c r="C399" s="25"/>
      <c r="D399" s="25"/>
      <c r="E399" s="26"/>
      <c r="F399" s="26"/>
      <c r="G399" s="26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  <c r="CQ399" s="24"/>
      <c r="CR399" s="24"/>
      <c r="CS399" s="24"/>
      <c r="CT399" s="24"/>
      <c r="CU399" s="24"/>
      <c r="CV399" s="24"/>
    </row>
    <row r="400" spans="1:100">
      <c r="A400" s="25"/>
      <c r="B400" s="25"/>
      <c r="C400" s="25"/>
      <c r="D400" s="25"/>
      <c r="E400" s="26"/>
      <c r="F400" s="26"/>
      <c r="G400" s="26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  <c r="CQ400" s="24"/>
      <c r="CR400" s="24"/>
      <c r="CS400" s="24"/>
      <c r="CT400" s="24"/>
      <c r="CU400" s="24"/>
      <c r="CV400" s="24"/>
    </row>
    <row r="401" spans="1:100">
      <c r="A401" s="25"/>
      <c r="B401" s="25"/>
      <c r="C401" s="25"/>
      <c r="D401" s="25"/>
      <c r="E401" s="26"/>
      <c r="F401" s="26"/>
      <c r="G401" s="26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  <c r="CQ401" s="24"/>
      <c r="CR401" s="24"/>
      <c r="CS401" s="24"/>
      <c r="CT401" s="24"/>
      <c r="CU401" s="24"/>
      <c r="CV401" s="24"/>
    </row>
    <row r="402" spans="1:100">
      <c r="A402" s="25"/>
      <c r="B402" s="25"/>
      <c r="C402" s="25"/>
      <c r="D402" s="25"/>
      <c r="E402" s="26"/>
      <c r="F402" s="26"/>
      <c r="G402" s="26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  <c r="CQ402" s="24"/>
      <c r="CR402" s="24"/>
      <c r="CS402" s="24"/>
      <c r="CT402" s="24"/>
      <c r="CU402" s="24"/>
      <c r="CV402" s="24"/>
    </row>
    <row r="403" spans="1:100">
      <c r="A403" s="25"/>
      <c r="B403" s="25"/>
      <c r="C403" s="25"/>
      <c r="D403" s="25"/>
      <c r="E403" s="26"/>
      <c r="F403" s="26"/>
      <c r="G403" s="26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  <c r="CQ403" s="24"/>
      <c r="CR403" s="24"/>
      <c r="CS403" s="24"/>
      <c r="CT403" s="24"/>
      <c r="CU403" s="24"/>
      <c r="CV403" s="24"/>
    </row>
    <row r="404" spans="1:100">
      <c r="A404" s="25"/>
      <c r="B404" s="25"/>
      <c r="C404" s="25"/>
      <c r="D404" s="25"/>
      <c r="E404" s="26"/>
      <c r="F404" s="26"/>
      <c r="G404" s="26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  <c r="CQ404" s="24"/>
      <c r="CR404" s="24"/>
      <c r="CS404" s="24"/>
      <c r="CT404" s="24"/>
      <c r="CU404" s="24"/>
      <c r="CV404" s="24"/>
    </row>
    <row r="405" spans="1:100">
      <c r="A405" s="25"/>
      <c r="B405" s="25"/>
      <c r="C405" s="25"/>
      <c r="D405" s="25"/>
      <c r="E405" s="26"/>
      <c r="F405" s="26"/>
      <c r="G405" s="26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  <c r="CQ405" s="24"/>
      <c r="CR405" s="24"/>
      <c r="CS405" s="24"/>
      <c r="CT405" s="24"/>
      <c r="CU405" s="24"/>
      <c r="CV405" s="24"/>
    </row>
    <row r="406" spans="1:100">
      <c r="A406" s="25"/>
      <c r="B406" s="25"/>
      <c r="C406" s="25"/>
      <c r="D406" s="25"/>
      <c r="E406" s="26"/>
      <c r="F406" s="26"/>
      <c r="G406" s="26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  <c r="CQ406" s="24"/>
      <c r="CR406" s="24"/>
      <c r="CS406" s="24"/>
      <c r="CT406" s="24"/>
      <c r="CU406" s="24"/>
      <c r="CV406" s="24"/>
    </row>
    <row r="407" spans="1:100">
      <c r="A407" s="25"/>
      <c r="B407" s="25"/>
      <c r="C407" s="25"/>
      <c r="D407" s="25"/>
      <c r="E407" s="26"/>
      <c r="F407" s="26"/>
      <c r="G407" s="26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  <c r="CN407" s="24"/>
      <c r="CO407" s="24"/>
      <c r="CP407" s="24"/>
      <c r="CQ407" s="24"/>
      <c r="CR407" s="24"/>
      <c r="CS407" s="24"/>
      <c r="CT407" s="24"/>
      <c r="CU407" s="24"/>
      <c r="CV407" s="24"/>
    </row>
    <row r="408" spans="1:100">
      <c r="A408" s="25"/>
      <c r="B408" s="25"/>
      <c r="C408" s="25"/>
      <c r="D408" s="25"/>
      <c r="E408" s="26"/>
      <c r="F408" s="26"/>
      <c r="G408" s="26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  <c r="CN408" s="24"/>
      <c r="CO408" s="24"/>
      <c r="CP408" s="24"/>
      <c r="CQ408" s="24"/>
      <c r="CR408" s="24"/>
      <c r="CS408" s="24"/>
      <c r="CT408" s="24"/>
      <c r="CU408" s="24"/>
      <c r="CV408" s="24"/>
    </row>
    <row r="409" spans="1:100">
      <c r="A409" s="25"/>
      <c r="B409" s="25"/>
      <c r="C409" s="25"/>
      <c r="D409" s="25"/>
      <c r="E409" s="26"/>
      <c r="F409" s="26"/>
      <c r="G409" s="26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</row>
    <row r="410" spans="1:100">
      <c r="A410" s="25"/>
      <c r="B410" s="25"/>
      <c r="C410" s="25"/>
      <c r="D410" s="25"/>
      <c r="E410" s="26"/>
      <c r="F410" s="26"/>
      <c r="G410" s="26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  <c r="CN410" s="24"/>
      <c r="CO410" s="24"/>
      <c r="CP410" s="24"/>
      <c r="CQ410" s="24"/>
      <c r="CR410" s="24"/>
      <c r="CS410" s="24"/>
      <c r="CT410" s="24"/>
      <c r="CU410" s="24"/>
      <c r="CV410" s="24"/>
    </row>
    <row r="411" spans="1:100">
      <c r="A411" s="25"/>
      <c r="B411" s="25"/>
      <c r="C411" s="25"/>
      <c r="D411" s="25"/>
      <c r="E411" s="26"/>
      <c r="F411" s="26"/>
      <c r="G411" s="26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  <c r="CN411" s="24"/>
      <c r="CO411" s="24"/>
      <c r="CP411" s="24"/>
      <c r="CQ411" s="24"/>
      <c r="CR411" s="24"/>
      <c r="CS411" s="24"/>
      <c r="CT411" s="24"/>
      <c r="CU411" s="24"/>
      <c r="CV411" s="24"/>
    </row>
    <row r="412" spans="1:100">
      <c r="A412" s="25"/>
      <c r="B412" s="25"/>
      <c r="C412" s="25"/>
      <c r="D412" s="25"/>
      <c r="E412" s="26"/>
      <c r="F412" s="26"/>
      <c r="G412" s="26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</row>
    <row r="413" spans="1:100">
      <c r="A413" s="25"/>
      <c r="B413" s="25"/>
      <c r="C413" s="25"/>
      <c r="D413" s="25"/>
      <c r="E413" s="26"/>
      <c r="F413" s="26"/>
      <c r="G413" s="26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</row>
    <row r="414" spans="1:100">
      <c r="A414" s="25"/>
      <c r="B414" s="25"/>
      <c r="C414" s="25"/>
      <c r="D414" s="25"/>
      <c r="E414" s="26"/>
      <c r="F414" s="26"/>
      <c r="G414" s="26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  <c r="CN414" s="24"/>
      <c r="CO414" s="24"/>
      <c r="CP414" s="24"/>
      <c r="CQ414" s="24"/>
      <c r="CR414" s="24"/>
      <c r="CS414" s="24"/>
      <c r="CT414" s="24"/>
      <c r="CU414" s="24"/>
      <c r="CV414" s="24"/>
    </row>
    <row r="415" spans="1:100">
      <c r="A415" s="25"/>
      <c r="B415" s="25"/>
      <c r="C415" s="25"/>
      <c r="D415" s="25"/>
      <c r="E415" s="26"/>
      <c r="F415" s="26"/>
      <c r="G415" s="26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  <c r="CN415" s="24"/>
      <c r="CO415" s="24"/>
      <c r="CP415" s="24"/>
      <c r="CQ415" s="24"/>
      <c r="CR415" s="24"/>
      <c r="CS415" s="24"/>
      <c r="CT415" s="24"/>
      <c r="CU415" s="24"/>
      <c r="CV415" s="24"/>
    </row>
    <row r="416" spans="1:100">
      <c r="A416" s="25"/>
      <c r="B416" s="25"/>
      <c r="C416" s="25"/>
      <c r="D416" s="25"/>
      <c r="E416" s="26"/>
      <c r="F416" s="26"/>
      <c r="G416" s="26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  <c r="CN416" s="24"/>
      <c r="CO416" s="24"/>
      <c r="CP416" s="24"/>
      <c r="CQ416" s="24"/>
      <c r="CR416" s="24"/>
      <c r="CS416" s="24"/>
      <c r="CT416" s="24"/>
      <c r="CU416" s="24"/>
      <c r="CV416" s="24"/>
    </row>
    <row r="417" spans="1:100">
      <c r="A417" s="25"/>
      <c r="B417" s="25"/>
      <c r="C417" s="25"/>
      <c r="D417" s="25"/>
      <c r="E417" s="26"/>
      <c r="F417" s="26"/>
      <c r="G417" s="26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  <c r="CN417" s="24"/>
      <c r="CO417" s="24"/>
      <c r="CP417" s="24"/>
      <c r="CQ417" s="24"/>
      <c r="CR417" s="24"/>
      <c r="CS417" s="24"/>
      <c r="CT417" s="24"/>
      <c r="CU417" s="24"/>
      <c r="CV417" s="24"/>
    </row>
    <row r="418" spans="1:100">
      <c r="A418" s="25"/>
      <c r="B418" s="25"/>
      <c r="C418" s="25"/>
      <c r="D418" s="25"/>
      <c r="E418" s="26"/>
      <c r="F418" s="26"/>
      <c r="G418" s="26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  <c r="CN418" s="24"/>
      <c r="CO418" s="24"/>
      <c r="CP418" s="24"/>
      <c r="CQ418" s="24"/>
      <c r="CR418" s="24"/>
      <c r="CS418" s="24"/>
      <c r="CT418" s="24"/>
      <c r="CU418" s="24"/>
      <c r="CV418" s="24"/>
    </row>
    <row r="419" spans="1:100">
      <c r="A419" s="25"/>
      <c r="B419" s="25"/>
      <c r="C419" s="25"/>
      <c r="D419" s="25"/>
      <c r="E419" s="26"/>
      <c r="F419" s="26"/>
      <c r="G419" s="26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  <c r="CN419" s="24"/>
      <c r="CO419" s="24"/>
      <c r="CP419" s="24"/>
      <c r="CQ419" s="24"/>
      <c r="CR419" s="24"/>
      <c r="CS419" s="24"/>
      <c r="CT419" s="24"/>
      <c r="CU419" s="24"/>
      <c r="CV419" s="24"/>
    </row>
    <row r="420" spans="1:100">
      <c r="A420" s="25"/>
      <c r="B420" s="25"/>
      <c r="C420" s="25"/>
      <c r="D420" s="25"/>
      <c r="E420" s="26"/>
      <c r="F420" s="26"/>
      <c r="G420" s="26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  <c r="CN420" s="24"/>
      <c r="CO420" s="24"/>
      <c r="CP420" s="24"/>
      <c r="CQ420" s="24"/>
      <c r="CR420" s="24"/>
      <c r="CS420" s="24"/>
      <c r="CT420" s="24"/>
      <c r="CU420" s="24"/>
      <c r="CV420" s="24"/>
    </row>
    <row r="421" spans="1:100">
      <c r="A421" s="25"/>
      <c r="B421" s="25"/>
      <c r="C421" s="25"/>
      <c r="D421" s="25"/>
      <c r="E421" s="26"/>
      <c r="F421" s="26"/>
      <c r="G421" s="26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  <c r="CN421" s="24"/>
      <c r="CO421" s="24"/>
      <c r="CP421" s="24"/>
      <c r="CQ421" s="24"/>
      <c r="CR421" s="24"/>
      <c r="CS421" s="24"/>
      <c r="CT421" s="24"/>
      <c r="CU421" s="24"/>
      <c r="CV421" s="24"/>
    </row>
    <row r="422" spans="1:100">
      <c r="A422" s="25"/>
      <c r="B422" s="25"/>
      <c r="C422" s="25"/>
      <c r="D422" s="25"/>
      <c r="E422" s="26"/>
      <c r="F422" s="26"/>
      <c r="G422" s="26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  <c r="CN422" s="24"/>
      <c r="CO422" s="24"/>
      <c r="CP422" s="24"/>
      <c r="CQ422" s="24"/>
      <c r="CR422" s="24"/>
      <c r="CS422" s="24"/>
      <c r="CT422" s="24"/>
      <c r="CU422" s="24"/>
      <c r="CV422" s="24"/>
    </row>
    <row r="423" spans="1:100">
      <c r="A423" s="25"/>
      <c r="B423" s="25"/>
      <c r="C423" s="25"/>
      <c r="D423" s="25"/>
      <c r="E423" s="26"/>
      <c r="F423" s="26"/>
      <c r="G423" s="26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</row>
    <row r="424" spans="1:100">
      <c r="A424" s="25"/>
      <c r="B424" s="25"/>
      <c r="C424" s="25"/>
      <c r="D424" s="25"/>
      <c r="E424" s="26"/>
      <c r="F424" s="26"/>
      <c r="G424" s="26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  <c r="CN424" s="24"/>
      <c r="CO424" s="24"/>
      <c r="CP424" s="24"/>
      <c r="CQ424" s="24"/>
      <c r="CR424" s="24"/>
      <c r="CS424" s="24"/>
      <c r="CT424" s="24"/>
      <c r="CU424" s="24"/>
      <c r="CV424" s="24"/>
    </row>
    <row r="425" spans="1:100">
      <c r="A425" s="25"/>
      <c r="B425" s="25"/>
      <c r="C425" s="25"/>
      <c r="D425" s="25"/>
      <c r="E425" s="26"/>
      <c r="F425" s="26"/>
      <c r="G425" s="26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  <c r="CN425" s="24"/>
      <c r="CO425" s="24"/>
      <c r="CP425" s="24"/>
      <c r="CQ425" s="24"/>
      <c r="CR425" s="24"/>
      <c r="CS425" s="24"/>
      <c r="CT425" s="24"/>
      <c r="CU425" s="24"/>
      <c r="CV425" s="24"/>
    </row>
    <row r="426" spans="1:100">
      <c r="A426" s="25"/>
      <c r="B426" s="25"/>
      <c r="C426" s="25"/>
      <c r="D426" s="25"/>
      <c r="E426" s="26"/>
      <c r="F426" s="26"/>
      <c r="G426" s="26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  <c r="CN426" s="24"/>
      <c r="CO426" s="24"/>
      <c r="CP426" s="24"/>
      <c r="CQ426" s="24"/>
      <c r="CR426" s="24"/>
      <c r="CS426" s="24"/>
      <c r="CT426" s="24"/>
      <c r="CU426" s="24"/>
      <c r="CV426" s="24"/>
    </row>
    <row r="427" spans="1:100">
      <c r="A427" s="25"/>
      <c r="B427" s="25"/>
      <c r="C427" s="25"/>
      <c r="D427" s="25"/>
      <c r="E427" s="26"/>
      <c r="F427" s="26"/>
      <c r="G427" s="26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  <c r="CN427" s="24"/>
      <c r="CO427" s="24"/>
      <c r="CP427" s="24"/>
      <c r="CQ427" s="24"/>
      <c r="CR427" s="24"/>
      <c r="CS427" s="24"/>
      <c r="CT427" s="24"/>
      <c r="CU427" s="24"/>
      <c r="CV427" s="24"/>
    </row>
    <row r="428" spans="1:100">
      <c r="A428" s="25"/>
      <c r="B428" s="25"/>
      <c r="C428" s="25"/>
      <c r="D428" s="25"/>
      <c r="E428" s="26"/>
      <c r="F428" s="26"/>
      <c r="G428" s="26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  <c r="CN428" s="24"/>
      <c r="CO428" s="24"/>
      <c r="CP428" s="24"/>
      <c r="CQ428" s="24"/>
      <c r="CR428" s="24"/>
      <c r="CS428" s="24"/>
      <c r="CT428" s="24"/>
      <c r="CU428" s="24"/>
      <c r="CV428" s="24"/>
    </row>
    <row r="429" spans="1:100">
      <c r="A429" s="25"/>
      <c r="B429" s="25"/>
      <c r="C429" s="25"/>
      <c r="D429" s="25"/>
      <c r="E429" s="26"/>
      <c r="F429" s="26"/>
      <c r="G429" s="26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  <c r="CN429" s="24"/>
      <c r="CO429" s="24"/>
      <c r="CP429" s="24"/>
      <c r="CQ429" s="24"/>
      <c r="CR429" s="24"/>
      <c r="CS429" s="24"/>
      <c r="CT429" s="24"/>
      <c r="CU429" s="24"/>
      <c r="CV429" s="24"/>
    </row>
    <row r="430" spans="1:100">
      <c r="A430" s="25"/>
      <c r="B430" s="25"/>
      <c r="C430" s="25"/>
      <c r="D430" s="25"/>
      <c r="E430" s="26"/>
      <c r="F430" s="26"/>
      <c r="G430" s="26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  <c r="CN430" s="24"/>
      <c r="CO430" s="24"/>
      <c r="CP430" s="24"/>
      <c r="CQ430" s="24"/>
      <c r="CR430" s="24"/>
      <c r="CS430" s="24"/>
      <c r="CT430" s="24"/>
      <c r="CU430" s="24"/>
      <c r="CV430" s="24"/>
    </row>
    <row r="431" spans="1:100">
      <c r="A431" s="25"/>
      <c r="B431" s="25"/>
      <c r="C431" s="25"/>
      <c r="D431" s="25"/>
      <c r="E431" s="26"/>
      <c r="F431" s="26"/>
      <c r="G431" s="26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  <c r="CN431" s="24"/>
      <c r="CO431" s="24"/>
      <c r="CP431" s="24"/>
      <c r="CQ431" s="24"/>
      <c r="CR431" s="24"/>
      <c r="CS431" s="24"/>
      <c r="CT431" s="24"/>
      <c r="CU431" s="24"/>
      <c r="CV431" s="24"/>
    </row>
    <row r="432" spans="1:100">
      <c r="A432" s="25"/>
      <c r="B432" s="25"/>
      <c r="C432" s="25"/>
      <c r="D432" s="25"/>
      <c r="E432" s="26"/>
      <c r="F432" s="26"/>
      <c r="G432" s="26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  <c r="CN432" s="24"/>
      <c r="CO432" s="24"/>
      <c r="CP432" s="24"/>
      <c r="CQ432" s="24"/>
      <c r="CR432" s="24"/>
      <c r="CS432" s="24"/>
      <c r="CT432" s="24"/>
      <c r="CU432" s="24"/>
      <c r="CV432" s="24"/>
    </row>
    <row r="433" spans="1:100">
      <c r="A433" s="25"/>
      <c r="B433" s="25"/>
      <c r="C433" s="25"/>
      <c r="D433" s="25"/>
      <c r="E433" s="26"/>
      <c r="F433" s="26"/>
      <c r="G433" s="26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  <c r="CN433" s="24"/>
      <c r="CO433" s="24"/>
      <c r="CP433" s="24"/>
      <c r="CQ433" s="24"/>
      <c r="CR433" s="24"/>
      <c r="CS433" s="24"/>
      <c r="CT433" s="24"/>
      <c r="CU433" s="24"/>
      <c r="CV433" s="24"/>
    </row>
    <row r="434" spans="1:100">
      <c r="A434" s="25"/>
      <c r="B434" s="25"/>
      <c r="C434" s="25"/>
      <c r="D434" s="25"/>
      <c r="E434" s="26"/>
      <c r="F434" s="26"/>
      <c r="G434" s="26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  <c r="CN434" s="24"/>
      <c r="CO434" s="24"/>
      <c r="CP434" s="24"/>
      <c r="CQ434" s="24"/>
      <c r="CR434" s="24"/>
      <c r="CS434" s="24"/>
      <c r="CT434" s="24"/>
      <c r="CU434" s="24"/>
      <c r="CV434" s="24"/>
    </row>
    <row r="435" spans="1:100">
      <c r="A435" s="25"/>
      <c r="B435" s="25"/>
      <c r="C435" s="25"/>
      <c r="D435" s="25"/>
      <c r="E435" s="26"/>
      <c r="F435" s="26"/>
      <c r="G435" s="26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  <c r="CN435" s="24"/>
      <c r="CO435" s="24"/>
      <c r="CP435" s="24"/>
      <c r="CQ435" s="24"/>
      <c r="CR435" s="24"/>
      <c r="CS435" s="24"/>
      <c r="CT435" s="24"/>
      <c r="CU435" s="24"/>
      <c r="CV435" s="24"/>
    </row>
    <row r="436" spans="1:100">
      <c r="A436" s="25"/>
      <c r="B436" s="25"/>
      <c r="C436" s="25"/>
      <c r="D436" s="25"/>
      <c r="E436" s="26"/>
      <c r="F436" s="26"/>
      <c r="G436" s="26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  <c r="CN436" s="24"/>
      <c r="CO436" s="24"/>
      <c r="CP436" s="24"/>
      <c r="CQ436" s="24"/>
      <c r="CR436" s="24"/>
      <c r="CS436" s="24"/>
      <c r="CT436" s="24"/>
      <c r="CU436" s="24"/>
      <c r="CV436" s="24"/>
    </row>
    <row r="437" spans="1:100">
      <c r="A437" s="25"/>
      <c r="B437" s="25"/>
      <c r="C437" s="25"/>
      <c r="D437" s="25"/>
      <c r="E437" s="26"/>
      <c r="F437" s="26"/>
      <c r="G437" s="26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  <c r="CN437" s="24"/>
      <c r="CO437" s="24"/>
      <c r="CP437" s="24"/>
      <c r="CQ437" s="24"/>
      <c r="CR437" s="24"/>
      <c r="CS437" s="24"/>
      <c r="CT437" s="24"/>
      <c r="CU437" s="24"/>
      <c r="CV437" s="24"/>
    </row>
    <row r="438" spans="1:100">
      <c r="A438" s="25"/>
      <c r="B438" s="25"/>
      <c r="C438" s="25"/>
      <c r="D438" s="25"/>
      <c r="E438" s="26"/>
      <c r="F438" s="26"/>
      <c r="G438" s="26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  <c r="CN438" s="24"/>
      <c r="CO438" s="24"/>
      <c r="CP438" s="24"/>
      <c r="CQ438" s="24"/>
      <c r="CR438" s="24"/>
      <c r="CS438" s="24"/>
      <c r="CT438" s="24"/>
      <c r="CU438" s="24"/>
      <c r="CV438" s="24"/>
    </row>
    <row r="439" spans="1:100">
      <c r="A439" s="25"/>
      <c r="B439" s="25"/>
      <c r="C439" s="25"/>
      <c r="D439" s="25"/>
      <c r="E439" s="26"/>
      <c r="F439" s="26"/>
      <c r="G439" s="26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  <c r="CN439" s="24"/>
      <c r="CO439" s="24"/>
      <c r="CP439" s="24"/>
      <c r="CQ439" s="24"/>
      <c r="CR439" s="24"/>
      <c r="CS439" s="24"/>
      <c r="CT439" s="24"/>
      <c r="CU439" s="24"/>
      <c r="CV439" s="24"/>
    </row>
    <row r="440" spans="1:100">
      <c r="A440" s="25"/>
      <c r="B440" s="25"/>
      <c r="C440" s="25"/>
      <c r="D440" s="25"/>
      <c r="E440" s="26"/>
      <c r="F440" s="26"/>
      <c r="G440" s="26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  <c r="CN440" s="24"/>
      <c r="CO440" s="24"/>
      <c r="CP440" s="24"/>
      <c r="CQ440" s="24"/>
      <c r="CR440" s="24"/>
      <c r="CS440" s="24"/>
      <c r="CT440" s="24"/>
      <c r="CU440" s="24"/>
      <c r="CV440" s="24"/>
    </row>
    <row r="441" spans="1:100">
      <c r="A441" s="25"/>
      <c r="B441" s="25"/>
      <c r="C441" s="25"/>
      <c r="D441" s="25"/>
      <c r="E441" s="26"/>
      <c r="F441" s="26"/>
      <c r="G441" s="26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  <c r="CN441" s="24"/>
      <c r="CO441" s="24"/>
      <c r="CP441" s="24"/>
      <c r="CQ441" s="24"/>
      <c r="CR441" s="24"/>
      <c r="CS441" s="24"/>
      <c r="CT441" s="24"/>
      <c r="CU441" s="24"/>
      <c r="CV441" s="24"/>
    </row>
    <row r="442" spans="1:100">
      <c r="A442" s="25"/>
      <c r="B442" s="25"/>
      <c r="C442" s="25"/>
      <c r="D442" s="25"/>
      <c r="E442" s="26"/>
      <c r="F442" s="26"/>
      <c r="G442" s="26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  <c r="CN442" s="24"/>
      <c r="CO442" s="24"/>
      <c r="CP442" s="24"/>
      <c r="CQ442" s="24"/>
      <c r="CR442" s="24"/>
      <c r="CS442" s="24"/>
      <c r="CT442" s="24"/>
      <c r="CU442" s="24"/>
      <c r="CV442" s="24"/>
    </row>
    <row r="443" spans="1:100">
      <c r="A443" s="25"/>
      <c r="B443" s="25"/>
      <c r="C443" s="25"/>
      <c r="D443" s="25"/>
      <c r="E443" s="26"/>
      <c r="F443" s="26"/>
      <c r="G443" s="26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  <c r="CN443" s="24"/>
      <c r="CO443" s="24"/>
      <c r="CP443" s="24"/>
      <c r="CQ443" s="24"/>
      <c r="CR443" s="24"/>
      <c r="CS443" s="24"/>
      <c r="CT443" s="24"/>
      <c r="CU443" s="24"/>
      <c r="CV443" s="24"/>
    </row>
    <row r="444" spans="1:100">
      <c r="A444" s="25"/>
      <c r="B444" s="25"/>
      <c r="C444" s="25"/>
      <c r="D444" s="25"/>
      <c r="E444" s="26"/>
      <c r="F444" s="26"/>
      <c r="G444" s="26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  <c r="CN444" s="24"/>
      <c r="CO444" s="24"/>
      <c r="CP444" s="24"/>
      <c r="CQ444" s="24"/>
      <c r="CR444" s="24"/>
      <c r="CS444" s="24"/>
      <c r="CT444" s="24"/>
      <c r="CU444" s="24"/>
      <c r="CV444" s="24"/>
    </row>
    <row r="445" spans="1:100">
      <c r="A445" s="25"/>
      <c r="B445" s="25"/>
      <c r="C445" s="25"/>
      <c r="D445" s="25"/>
      <c r="E445" s="26"/>
      <c r="F445" s="26"/>
      <c r="G445" s="26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  <c r="CN445" s="24"/>
      <c r="CO445" s="24"/>
      <c r="CP445" s="24"/>
      <c r="CQ445" s="24"/>
      <c r="CR445" s="24"/>
      <c r="CS445" s="24"/>
      <c r="CT445" s="24"/>
      <c r="CU445" s="24"/>
      <c r="CV445" s="24"/>
    </row>
    <row r="446" spans="1:100">
      <c r="A446" s="25"/>
      <c r="B446" s="25"/>
      <c r="C446" s="25"/>
      <c r="D446" s="25"/>
      <c r="E446" s="26"/>
      <c r="F446" s="26"/>
      <c r="G446" s="26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  <c r="CN446" s="24"/>
      <c r="CO446" s="24"/>
      <c r="CP446" s="24"/>
      <c r="CQ446" s="24"/>
      <c r="CR446" s="24"/>
      <c r="CS446" s="24"/>
      <c r="CT446" s="24"/>
      <c r="CU446" s="24"/>
      <c r="CV446" s="24"/>
    </row>
    <row r="447" spans="1:100">
      <c r="A447" s="25"/>
      <c r="B447" s="25"/>
      <c r="C447" s="25"/>
      <c r="D447" s="25"/>
      <c r="E447" s="26"/>
      <c r="F447" s="26"/>
      <c r="G447" s="26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</row>
    <row r="448" spans="1:100">
      <c r="A448" s="25"/>
      <c r="B448" s="25"/>
      <c r="C448" s="25"/>
      <c r="D448" s="25"/>
      <c r="E448" s="26"/>
      <c r="F448" s="26"/>
      <c r="G448" s="26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  <c r="CN448" s="24"/>
      <c r="CO448" s="24"/>
      <c r="CP448" s="24"/>
      <c r="CQ448" s="24"/>
      <c r="CR448" s="24"/>
      <c r="CS448" s="24"/>
      <c r="CT448" s="24"/>
      <c r="CU448" s="24"/>
      <c r="CV448" s="24"/>
    </row>
    <row r="449" spans="1:100">
      <c r="A449" s="25"/>
      <c r="B449" s="25"/>
      <c r="C449" s="25"/>
      <c r="D449" s="25"/>
      <c r="E449" s="26"/>
      <c r="F449" s="26"/>
      <c r="G449" s="26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</row>
    <row r="450" spans="1:100">
      <c r="A450" s="25"/>
      <c r="B450" s="25"/>
      <c r="C450" s="25"/>
      <c r="D450" s="25"/>
      <c r="E450" s="26"/>
      <c r="F450" s="26"/>
      <c r="G450" s="26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  <c r="CN450" s="24"/>
      <c r="CO450" s="24"/>
      <c r="CP450" s="24"/>
      <c r="CQ450" s="24"/>
      <c r="CR450" s="24"/>
      <c r="CS450" s="24"/>
      <c r="CT450" s="24"/>
      <c r="CU450" s="24"/>
      <c r="CV450" s="24"/>
    </row>
    <row r="451" spans="1:100">
      <c r="A451" s="25"/>
      <c r="B451" s="25"/>
      <c r="C451" s="25"/>
      <c r="D451" s="25"/>
      <c r="E451" s="26"/>
      <c r="F451" s="26"/>
      <c r="G451" s="26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  <c r="CN451" s="24"/>
      <c r="CO451" s="24"/>
      <c r="CP451" s="24"/>
      <c r="CQ451" s="24"/>
      <c r="CR451" s="24"/>
      <c r="CS451" s="24"/>
      <c r="CT451" s="24"/>
      <c r="CU451" s="24"/>
      <c r="CV451" s="24"/>
    </row>
    <row r="452" spans="1:100">
      <c r="A452" s="25"/>
      <c r="B452" s="25"/>
      <c r="C452" s="25"/>
      <c r="D452" s="25"/>
      <c r="E452" s="26"/>
      <c r="F452" s="26"/>
      <c r="G452" s="26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  <c r="CN452" s="24"/>
      <c r="CO452" s="24"/>
      <c r="CP452" s="24"/>
      <c r="CQ452" s="24"/>
      <c r="CR452" s="24"/>
      <c r="CS452" s="24"/>
      <c r="CT452" s="24"/>
      <c r="CU452" s="24"/>
      <c r="CV452" s="24"/>
    </row>
    <row r="453" spans="1:100">
      <c r="A453" s="25"/>
      <c r="B453" s="25"/>
      <c r="C453" s="25"/>
      <c r="D453" s="25"/>
      <c r="E453" s="26"/>
      <c r="F453" s="26"/>
      <c r="G453" s="26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</row>
    <row r="454" spans="1:100">
      <c r="A454" s="25"/>
      <c r="B454" s="25"/>
      <c r="C454" s="25"/>
      <c r="D454" s="25"/>
      <c r="E454" s="26"/>
      <c r="F454" s="26"/>
      <c r="G454" s="26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  <c r="CN454" s="24"/>
      <c r="CO454" s="24"/>
      <c r="CP454" s="24"/>
      <c r="CQ454" s="24"/>
      <c r="CR454" s="24"/>
      <c r="CS454" s="24"/>
      <c r="CT454" s="24"/>
      <c r="CU454" s="24"/>
      <c r="CV454" s="24"/>
    </row>
    <row r="455" spans="1:100">
      <c r="A455" s="25"/>
      <c r="B455" s="25"/>
      <c r="C455" s="25"/>
      <c r="D455" s="25"/>
      <c r="E455" s="26"/>
      <c r="F455" s="26"/>
      <c r="G455" s="26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  <c r="CN455" s="24"/>
      <c r="CO455" s="24"/>
      <c r="CP455" s="24"/>
      <c r="CQ455" s="24"/>
      <c r="CR455" s="24"/>
      <c r="CS455" s="24"/>
      <c r="CT455" s="24"/>
      <c r="CU455" s="24"/>
      <c r="CV455" s="24"/>
    </row>
    <row r="456" spans="1:100">
      <c r="A456" s="25"/>
      <c r="B456" s="25"/>
      <c r="C456" s="25"/>
      <c r="D456" s="25"/>
      <c r="E456" s="26"/>
      <c r="F456" s="26"/>
      <c r="G456" s="26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  <c r="CN456" s="24"/>
      <c r="CO456" s="24"/>
      <c r="CP456" s="24"/>
      <c r="CQ456" s="24"/>
      <c r="CR456" s="24"/>
      <c r="CS456" s="24"/>
      <c r="CT456" s="24"/>
      <c r="CU456" s="24"/>
      <c r="CV456" s="24"/>
    </row>
    <row r="457" spans="1:100">
      <c r="A457" s="25"/>
      <c r="B457" s="25"/>
      <c r="C457" s="25"/>
      <c r="D457" s="25"/>
      <c r="E457" s="26"/>
      <c r="F457" s="26"/>
      <c r="G457" s="26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  <c r="CN457" s="24"/>
      <c r="CO457" s="24"/>
      <c r="CP457" s="24"/>
      <c r="CQ457" s="24"/>
      <c r="CR457" s="24"/>
      <c r="CS457" s="24"/>
      <c r="CT457" s="24"/>
      <c r="CU457" s="24"/>
      <c r="CV457" s="24"/>
    </row>
    <row r="458" spans="1:100">
      <c r="A458" s="25"/>
      <c r="B458" s="25"/>
      <c r="C458" s="25"/>
      <c r="D458" s="25"/>
      <c r="E458" s="26"/>
      <c r="F458" s="26"/>
      <c r="G458" s="26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  <c r="CN458" s="24"/>
      <c r="CO458" s="24"/>
      <c r="CP458" s="24"/>
      <c r="CQ458" s="24"/>
      <c r="CR458" s="24"/>
      <c r="CS458" s="24"/>
      <c r="CT458" s="24"/>
      <c r="CU458" s="24"/>
      <c r="CV458" s="24"/>
    </row>
    <row r="459" spans="1:100">
      <c r="A459" s="25"/>
      <c r="B459" s="25"/>
      <c r="C459" s="25"/>
      <c r="D459" s="25"/>
      <c r="E459" s="26"/>
      <c r="F459" s="26"/>
      <c r="G459" s="26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  <c r="CN459" s="24"/>
      <c r="CO459" s="24"/>
      <c r="CP459" s="24"/>
      <c r="CQ459" s="24"/>
      <c r="CR459" s="24"/>
      <c r="CS459" s="24"/>
      <c r="CT459" s="24"/>
      <c r="CU459" s="24"/>
      <c r="CV459" s="24"/>
    </row>
    <row r="460" spans="1:100">
      <c r="A460" s="25"/>
      <c r="B460" s="25"/>
      <c r="C460" s="25"/>
      <c r="D460" s="25"/>
      <c r="E460" s="26"/>
      <c r="F460" s="26"/>
      <c r="G460" s="26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  <c r="CN460" s="24"/>
      <c r="CO460" s="24"/>
      <c r="CP460" s="24"/>
      <c r="CQ460" s="24"/>
      <c r="CR460" s="24"/>
      <c r="CS460" s="24"/>
      <c r="CT460" s="24"/>
      <c r="CU460" s="24"/>
      <c r="CV460" s="24"/>
    </row>
    <row r="461" spans="1:100">
      <c r="A461" s="25"/>
      <c r="B461" s="25"/>
      <c r="C461" s="25"/>
      <c r="D461" s="25"/>
      <c r="E461" s="26"/>
      <c r="F461" s="26"/>
      <c r="G461" s="26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  <c r="CN461" s="24"/>
      <c r="CO461" s="24"/>
      <c r="CP461" s="24"/>
      <c r="CQ461" s="24"/>
      <c r="CR461" s="24"/>
      <c r="CS461" s="24"/>
      <c r="CT461" s="24"/>
      <c r="CU461" s="24"/>
      <c r="CV461" s="24"/>
    </row>
    <row r="462" spans="1:100">
      <c r="A462" s="25"/>
      <c r="B462" s="25"/>
      <c r="C462" s="25"/>
      <c r="D462" s="25"/>
      <c r="E462" s="26"/>
      <c r="F462" s="26"/>
      <c r="G462" s="26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  <c r="CN462" s="24"/>
      <c r="CO462" s="24"/>
      <c r="CP462" s="24"/>
      <c r="CQ462" s="24"/>
      <c r="CR462" s="24"/>
      <c r="CS462" s="24"/>
      <c r="CT462" s="24"/>
      <c r="CU462" s="24"/>
      <c r="CV462" s="24"/>
    </row>
    <row r="463" spans="1:100">
      <c r="A463" s="25"/>
      <c r="B463" s="25"/>
      <c r="C463" s="25"/>
      <c r="D463" s="25"/>
      <c r="E463" s="26"/>
      <c r="F463" s="26"/>
      <c r="G463" s="26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  <c r="CN463" s="24"/>
      <c r="CO463" s="24"/>
      <c r="CP463" s="24"/>
      <c r="CQ463" s="24"/>
      <c r="CR463" s="24"/>
      <c r="CS463" s="24"/>
      <c r="CT463" s="24"/>
      <c r="CU463" s="24"/>
      <c r="CV463" s="24"/>
    </row>
    <row r="464" spans="1:100">
      <c r="A464" s="25"/>
      <c r="B464" s="25"/>
      <c r="C464" s="25"/>
      <c r="D464" s="25"/>
      <c r="E464" s="26"/>
      <c r="F464" s="26"/>
      <c r="G464" s="26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  <c r="CN464" s="24"/>
      <c r="CO464" s="24"/>
      <c r="CP464" s="24"/>
      <c r="CQ464" s="24"/>
      <c r="CR464" s="24"/>
      <c r="CS464" s="24"/>
      <c r="CT464" s="24"/>
      <c r="CU464" s="24"/>
      <c r="CV464" s="24"/>
    </row>
    <row r="465" spans="1:100">
      <c r="A465" s="25"/>
      <c r="B465" s="25"/>
      <c r="C465" s="25"/>
      <c r="D465" s="25"/>
      <c r="E465" s="26"/>
      <c r="F465" s="26"/>
      <c r="G465" s="26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  <c r="CN465" s="24"/>
      <c r="CO465" s="24"/>
      <c r="CP465" s="24"/>
      <c r="CQ465" s="24"/>
      <c r="CR465" s="24"/>
      <c r="CS465" s="24"/>
      <c r="CT465" s="24"/>
      <c r="CU465" s="24"/>
      <c r="CV465" s="24"/>
    </row>
    <row r="466" spans="1:100">
      <c r="A466" s="25"/>
      <c r="B466" s="25"/>
      <c r="C466" s="25"/>
      <c r="D466" s="25"/>
      <c r="E466" s="26"/>
      <c r="F466" s="26"/>
      <c r="G466" s="26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  <c r="CN466" s="24"/>
      <c r="CO466" s="24"/>
      <c r="CP466" s="24"/>
      <c r="CQ466" s="24"/>
      <c r="CR466" s="24"/>
      <c r="CS466" s="24"/>
      <c r="CT466" s="24"/>
      <c r="CU466" s="24"/>
      <c r="CV466" s="24"/>
    </row>
    <row r="467" spans="1:100">
      <c r="A467" s="25"/>
      <c r="B467" s="25"/>
      <c r="C467" s="25"/>
      <c r="D467" s="25"/>
      <c r="E467" s="26"/>
      <c r="F467" s="26"/>
      <c r="G467" s="26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  <c r="CN467" s="24"/>
      <c r="CO467" s="24"/>
      <c r="CP467" s="24"/>
      <c r="CQ467" s="24"/>
      <c r="CR467" s="24"/>
      <c r="CS467" s="24"/>
      <c r="CT467" s="24"/>
      <c r="CU467" s="24"/>
      <c r="CV467" s="24"/>
    </row>
    <row r="468" spans="1:100">
      <c r="A468" s="25"/>
      <c r="B468" s="25"/>
      <c r="C468" s="25"/>
      <c r="D468" s="25"/>
      <c r="E468" s="26"/>
      <c r="F468" s="26"/>
      <c r="G468" s="26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  <c r="CN468" s="24"/>
      <c r="CO468" s="24"/>
      <c r="CP468" s="24"/>
      <c r="CQ468" s="24"/>
      <c r="CR468" s="24"/>
      <c r="CS468" s="24"/>
      <c r="CT468" s="24"/>
      <c r="CU468" s="24"/>
      <c r="CV468" s="24"/>
    </row>
    <row r="469" spans="1:100">
      <c r="A469" s="25"/>
      <c r="B469" s="25"/>
      <c r="C469" s="25"/>
      <c r="D469" s="25"/>
      <c r="E469" s="26"/>
      <c r="F469" s="26"/>
      <c r="G469" s="26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  <c r="CN469" s="24"/>
      <c r="CO469" s="24"/>
      <c r="CP469" s="24"/>
      <c r="CQ469" s="24"/>
      <c r="CR469" s="24"/>
      <c r="CS469" s="24"/>
      <c r="CT469" s="24"/>
      <c r="CU469" s="24"/>
      <c r="CV469" s="24"/>
    </row>
    <row r="470" spans="1:100">
      <c r="A470" s="25"/>
      <c r="B470" s="25"/>
      <c r="C470" s="25"/>
      <c r="D470" s="25"/>
      <c r="E470" s="26"/>
      <c r="F470" s="26"/>
      <c r="G470" s="26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  <c r="CN470" s="24"/>
      <c r="CO470" s="24"/>
      <c r="CP470" s="24"/>
      <c r="CQ470" s="24"/>
      <c r="CR470" s="24"/>
      <c r="CS470" s="24"/>
      <c r="CT470" s="24"/>
      <c r="CU470" s="24"/>
      <c r="CV470" s="24"/>
    </row>
    <row r="471" spans="1:100">
      <c r="A471" s="25"/>
      <c r="B471" s="25"/>
      <c r="C471" s="25"/>
      <c r="D471" s="25"/>
      <c r="E471" s="26"/>
      <c r="F471" s="26"/>
      <c r="G471" s="26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  <c r="CN471" s="24"/>
      <c r="CO471" s="24"/>
      <c r="CP471" s="24"/>
      <c r="CQ471" s="24"/>
      <c r="CR471" s="24"/>
      <c r="CS471" s="24"/>
      <c r="CT471" s="24"/>
      <c r="CU471" s="24"/>
      <c r="CV471" s="24"/>
    </row>
    <row r="472" spans="1:100">
      <c r="A472" s="25"/>
      <c r="B472" s="25"/>
      <c r="C472" s="25"/>
      <c r="D472" s="25"/>
      <c r="E472" s="26"/>
      <c r="F472" s="26"/>
      <c r="G472" s="26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  <c r="CN472" s="24"/>
      <c r="CO472" s="24"/>
      <c r="CP472" s="24"/>
      <c r="CQ472" s="24"/>
      <c r="CR472" s="24"/>
      <c r="CS472" s="24"/>
      <c r="CT472" s="24"/>
      <c r="CU472" s="24"/>
      <c r="CV472" s="24"/>
    </row>
    <row r="473" spans="1:100">
      <c r="A473" s="25"/>
      <c r="B473" s="25"/>
      <c r="C473" s="25"/>
      <c r="D473" s="25"/>
      <c r="E473" s="26"/>
      <c r="F473" s="26"/>
      <c r="G473" s="26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  <c r="CN473" s="24"/>
      <c r="CO473" s="24"/>
      <c r="CP473" s="24"/>
      <c r="CQ473" s="24"/>
      <c r="CR473" s="24"/>
      <c r="CS473" s="24"/>
      <c r="CT473" s="24"/>
      <c r="CU473" s="24"/>
      <c r="CV473" s="24"/>
    </row>
    <row r="474" spans="1:100">
      <c r="A474" s="25"/>
      <c r="B474" s="25"/>
      <c r="C474" s="25"/>
      <c r="D474" s="25"/>
      <c r="E474" s="26"/>
      <c r="F474" s="26"/>
      <c r="G474" s="26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  <c r="CN474" s="24"/>
      <c r="CO474" s="24"/>
      <c r="CP474" s="24"/>
      <c r="CQ474" s="24"/>
      <c r="CR474" s="24"/>
      <c r="CS474" s="24"/>
      <c r="CT474" s="24"/>
      <c r="CU474" s="24"/>
      <c r="CV474" s="24"/>
    </row>
    <row r="475" spans="1:100">
      <c r="A475" s="25"/>
      <c r="B475" s="25"/>
      <c r="C475" s="25"/>
      <c r="D475" s="25"/>
      <c r="E475" s="26"/>
      <c r="F475" s="26"/>
      <c r="G475" s="26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  <c r="CN475" s="24"/>
      <c r="CO475" s="24"/>
      <c r="CP475" s="24"/>
      <c r="CQ475" s="24"/>
      <c r="CR475" s="24"/>
      <c r="CS475" s="24"/>
      <c r="CT475" s="24"/>
      <c r="CU475" s="24"/>
      <c r="CV475" s="24"/>
    </row>
    <row r="476" spans="1:100">
      <c r="A476" s="25"/>
      <c r="B476" s="25"/>
      <c r="C476" s="25"/>
      <c r="D476" s="25"/>
      <c r="E476" s="26"/>
      <c r="F476" s="26"/>
      <c r="G476" s="26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  <c r="CN476" s="24"/>
      <c r="CO476" s="24"/>
      <c r="CP476" s="24"/>
      <c r="CQ476" s="24"/>
      <c r="CR476" s="24"/>
      <c r="CS476" s="24"/>
      <c r="CT476" s="24"/>
      <c r="CU476" s="24"/>
      <c r="CV476" s="24"/>
    </row>
    <row r="477" spans="1:100">
      <c r="A477" s="25"/>
      <c r="B477" s="25"/>
      <c r="C477" s="25"/>
      <c r="D477" s="25"/>
      <c r="E477" s="26"/>
      <c r="F477" s="26"/>
      <c r="G477" s="26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  <c r="CN477" s="24"/>
      <c r="CO477" s="24"/>
      <c r="CP477" s="24"/>
      <c r="CQ477" s="24"/>
      <c r="CR477" s="24"/>
      <c r="CS477" s="24"/>
      <c r="CT477" s="24"/>
      <c r="CU477" s="24"/>
      <c r="CV477" s="24"/>
    </row>
    <row r="478" spans="1:100">
      <c r="A478" s="25"/>
      <c r="B478" s="25"/>
      <c r="C478" s="25"/>
      <c r="D478" s="25"/>
      <c r="E478" s="26"/>
      <c r="F478" s="26"/>
      <c r="G478" s="26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  <c r="CN478" s="24"/>
      <c r="CO478" s="24"/>
      <c r="CP478" s="24"/>
      <c r="CQ478" s="24"/>
      <c r="CR478" s="24"/>
      <c r="CS478" s="24"/>
      <c r="CT478" s="24"/>
      <c r="CU478" s="24"/>
      <c r="CV478" s="24"/>
    </row>
    <row r="479" spans="1:100">
      <c r="A479" s="25"/>
      <c r="B479" s="25"/>
      <c r="C479" s="25"/>
      <c r="D479" s="25"/>
      <c r="E479" s="26"/>
      <c r="F479" s="26"/>
      <c r="G479" s="26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  <c r="CN479" s="24"/>
      <c r="CO479" s="24"/>
      <c r="CP479" s="24"/>
      <c r="CQ479" s="24"/>
      <c r="CR479" s="24"/>
      <c r="CS479" s="24"/>
      <c r="CT479" s="24"/>
      <c r="CU479" s="24"/>
      <c r="CV479" s="24"/>
    </row>
    <row r="480" spans="1:100">
      <c r="A480" s="25"/>
      <c r="B480" s="25"/>
      <c r="C480" s="25"/>
      <c r="D480" s="25"/>
      <c r="E480" s="26"/>
      <c r="F480" s="26"/>
      <c r="G480" s="26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  <c r="CN480" s="24"/>
      <c r="CO480" s="24"/>
      <c r="CP480" s="24"/>
      <c r="CQ480" s="24"/>
      <c r="CR480" s="24"/>
      <c r="CS480" s="24"/>
      <c r="CT480" s="24"/>
      <c r="CU480" s="24"/>
      <c r="CV480" s="24"/>
    </row>
    <row r="481" spans="1:100">
      <c r="A481" s="25"/>
      <c r="B481" s="25"/>
      <c r="C481" s="25"/>
      <c r="D481" s="25"/>
      <c r="E481" s="26"/>
      <c r="F481" s="26"/>
      <c r="G481" s="26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  <c r="CN481" s="24"/>
      <c r="CO481" s="24"/>
      <c r="CP481" s="24"/>
      <c r="CQ481" s="24"/>
      <c r="CR481" s="24"/>
      <c r="CS481" s="24"/>
      <c r="CT481" s="24"/>
      <c r="CU481" s="24"/>
      <c r="CV481" s="24"/>
    </row>
    <row r="482" spans="1:100">
      <c r="A482" s="25"/>
      <c r="B482" s="25"/>
      <c r="C482" s="25"/>
      <c r="D482" s="25"/>
      <c r="E482" s="26"/>
      <c r="F482" s="26"/>
      <c r="G482" s="26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  <c r="CN482" s="24"/>
      <c r="CO482" s="24"/>
      <c r="CP482" s="24"/>
      <c r="CQ482" s="24"/>
      <c r="CR482" s="24"/>
      <c r="CS482" s="24"/>
      <c r="CT482" s="24"/>
      <c r="CU482" s="24"/>
      <c r="CV482" s="24"/>
    </row>
    <row r="483" spans="1:100">
      <c r="A483" s="25"/>
      <c r="B483" s="25"/>
      <c r="C483" s="25"/>
      <c r="D483" s="25"/>
      <c r="E483" s="26"/>
      <c r="F483" s="26"/>
      <c r="G483" s="26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  <c r="CN483" s="24"/>
      <c r="CO483" s="24"/>
      <c r="CP483" s="24"/>
      <c r="CQ483" s="24"/>
      <c r="CR483" s="24"/>
      <c r="CS483" s="24"/>
      <c r="CT483" s="24"/>
      <c r="CU483" s="24"/>
      <c r="CV483" s="24"/>
    </row>
    <row r="484" spans="1:100">
      <c r="A484" s="25"/>
      <c r="B484" s="25"/>
      <c r="C484" s="25"/>
      <c r="D484" s="25"/>
      <c r="E484" s="26"/>
      <c r="F484" s="26"/>
      <c r="G484" s="26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  <c r="CN484" s="24"/>
      <c r="CO484" s="24"/>
      <c r="CP484" s="24"/>
      <c r="CQ484" s="24"/>
      <c r="CR484" s="24"/>
      <c r="CS484" s="24"/>
      <c r="CT484" s="24"/>
      <c r="CU484" s="24"/>
      <c r="CV484" s="24"/>
    </row>
    <row r="485" spans="1:100">
      <c r="A485" s="25"/>
      <c r="B485" s="25"/>
      <c r="C485" s="25"/>
      <c r="D485" s="25"/>
      <c r="E485" s="26"/>
      <c r="F485" s="26"/>
      <c r="G485" s="26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  <c r="CN485" s="24"/>
      <c r="CO485" s="24"/>
      <c r="CP485" s="24"/>
      <c r="CQ485" s="24"/>
      <c r="CR485" s="24"/>
      <c r="CS485" s="24"/>
      <c r="CT485" s="24"/>
      <c r="CU485" s="24"/>
      <c r="CV485" s="24"/>
    </row>
    <row r="486" spans="1:100">
      <c r="A486" s="25"/>
      <c r="B486" s="25"/>
      <c r="C486" s="25"/>
      <c r="D486" s="25"/>
      <c r="E486" s="26"/>
      <c r="F486" s="26"/>
      <c r="G486" s="26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  <c r="CN486" s="24"/>
      <c r="CO486" s="24"/>
      <c r="CP486" s="24"/>
      <c r="CQ486" s="24"/>
      <c r="CR486" s="24"/>
      <c r="CS486" s="24"/>
      <c r="CT486" s="24"/>
      <c r="CU486" s="24"/>
      <c r="CV486" s="24"/>
    </row>
    <row r="487" spans="1:100">
      <c r="A487" s="25"/>
      <c r="B487" s="25"/>
      <c r="C487" s="25"/>
      <c r="D487" s="25"/>
      <c r="E487" s="26"/>
      <c r="F487" s="26"/>
      <c r="G487" s="26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  <c r="CN487" s="24"/>
      <c r="CO487" s="24"/>
      <c r="CP487" s="24"/>
      <c r="CQ487" s="24"/>
      <c r="CR487" s="24"/>
      <c r="CS487" s="24"/>
      <c r="CT487" s="24"/>
      <c r="CU487" s="24"/>
      <c r="CV487" s="24"/>
    </row>
    <row r="488" spans="1:100">
      <c r="A488" s="25"/>
      <c r="B488" s="25"/>
      <c r="C488" s="25"/>
      <c r="D488" s="25"/>
      <c r="E488" s="26"/>
      <c r="F488" s="26"/>
      <c r="G488" s="26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  <c r="CN488" s="24"/>
      <c r="CO488" s="24"/>
      <c r="CP488" s="24"/>
      <c r="CQ488" s="24"/>
      <c r="CR488" s="24"/>
      <c r="CS488" s="24"/>
      <c r="CT488" s="24"/>
      <c r="CU488" s="24"/>
      <c r="CV488" s="24"/>
    </row>
    <row r="489" spans="1:100">
      <c r="A489" s="25"/>
      <c r="B489" s="25"/>
      <c r="C489" s="25"/>
      <c r="D489" s="25"/>
      <c r="E489" s="26"/>
      <c r="F489" s="26"/>
      <c r="G489" s="26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  <c r="CN489" s="24"/>
      <c r="CO489" s="24"/>
      <c r="CP489" s="24"/>
      <c r="CQ489" s="24"/>
      <c r="CR489" s="24"/>
      <c r="CS489" s="24"/>
      <c r="CT489" s="24"/>
      <c r="CU489" s="24"/>
      <c r="CV489" s="24"/>
    </row>
    <row r="490" spans="1:100">
      <c r="A490" s="25"/>
      <c r="B490" s="25"/>
      <c r="C490" s="25"/>
      <c r="D490" s="25"/>
      <c r="E490" s="26"/>
      <c r="F490" s="26"/>
      <c r="G490" s="26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  <c r="CN490" s="24"/>
      <c r="CO490" s="24"/>
      <c r="CP490" s="24"/>
      <c r="CQ490" s="24"/>
      <c r="CR490" s="24"/>
      <c r="CS490" s="24"/>
      <c r="CT490" s="24"/>
      <c r="CU490" s="24"/>
      <c r="CV490" s="24"/>
    </row>
    <row r="491" spans="1:100">
      <c r="A491" s="25"/>
      <c r="B491" s="25"/>
      <c r="C491" s="25"/>
      <c r="D491" s="25"/>
      <c r="E491" s="26"/>
      <c r="F491" s="26"/>
      <c r="G491" s="26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  <c r="CN491" s="24"/>
      <c r="CO491" s="24"/>
      <c r="CP491" s="24"/>
      <c r="CQ491" s="24"/>
      <c r="CR491" s="24"/>
      <c r="CS491" s="24"/>
      <c r="CT491" s="24"/>
      <c r="CU491" s="24"/>
      <c r="CV491" s="24"/>
    </row>
    <row r="492" spans="1:100">
      <c r="A492" s="25"/>
      <c r="B492" s="25"/>
      <c r="C492" s="25"/>
      <c r="D492" s="25"/>
      <c r="E492" s="26"/>
      <c r="F492" s="26"/>
      <c r="G492" s="26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  <c r="CN492" s="24"/>
      <c r="CO492" s="24"/>
      <c r="CP492" s="24"/>
      <c r="CQ492" s="24"/>
      <c r="CR492" s="24"/>
      <c r="CS492" s="24"/>
      <c r="CT492" s="24"/>
      <c r="CU492" s="24"/>
      <c r="CV492" s="24"/>
    </row>
    <row r="493" spans="1:100">
      <c r="A493" s="25"/>
      <c r="B493" s="25"/>
      <c r="C493" s="25"/>
      <c r="D493" s="25"/>
      <c r="E493" s="26"/>
      <c r="F493" s="26"/>
      <c r="G493" s="26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  <c r="CN493" s="24"/>
      <c r="CO493" s="24"/>
      <c r="CP493" s="24"/>
      <c r="CQ493" s="24"/>
      <c r="CR493" s="24"/>
      <c r="CS493" s="24"/>
      <c r="CT493" s="24"/>
      <c r="CU493" s="24"/>
      <c r="CV493" s="24"/>
    </row>
    <row r="494" spans="1:100">
      <c r="A494" s="25"/>
      <c r="B494" s="25"/>
      <c r="C494" s="25"/>
      <c r="D494" s="25"/>
      <c r="E494" s="26"/>
      <c r="F494" s="26"/>
      <c r="G494" s="26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  <c r="CN494" s="24"/>
      <c r="CO494" s="24"/>
      <c r="CP494" s="24"/>
      <c r="CQ494" s="24"/>
      <c r="CR494" s="24"/>
      <c r="CS494" s="24"/>
      <c r="CT494" s="24"/>
      <c r="CU494" s="24"/>
      <c r="CV494" s="24"/>
    </row>
    <row r="495" spans="1:100">
      <c r="A495" s="25"/>
      <c r="B495" s="25"/>
      <c r="C495" s="25"/>
      <c r="D495" s="25"/>
      <c r="E495" s="26"/>
      <c r="F495" s="26"/>
      <c r="G495" s="26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  <c r="CN495" s="24"/>
      <c r="CO495" s="24"/>
      <c r="CP495" s="24"/>
      <c r="CQ495" s="24"/>
      <c r="CR495" s="24"/>
      <c r="CS495" s="24"/>
      <c r="CT495" s="24"/>
      <c r="CU495" s="24"/>
      <c r="CV495" s="24"/>
    </row>
    <row r="496" spans="1:100">
      <c r="A496" s="25"/>
      <c r="B496" s="25"/>
      <c r="C496" s="25"/>
      <c r="D496" s="25"/>
      <c r="E496" s="26"/>
      <c r="F496" s="26"/>
      <c r="G496" s="26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  <c r="CN496" s="24"/>
      <c r="CO496" s="24"/>
      <c r="CP496" s="24"/>
      <c r="CQ496" s="24"/>
      <c r="CR496" s="24"/>
      <c r="CS496" s="24"/>
      <c r="CT496" s="24"/>
      <c r="CU496" s="24"/>
      <c r="CV496" s="24"/>
    </row>
    <row r="497" spans="1:100">
      <c r="A497" s="25"/>
      <c r="B497" s="25"/>
      <c r="C497" s="25"/>
      <c r="D497" s="25"/>
      <c r="E497" s="26"/>
      <c r="F497" s="26"/>
      <c r="G497" s="26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  <c r="CN497" s="24"/>
      <c r="CO497" s="24"/>
      <c r="CP497" s="24"/>
      <c r="CQ497" s="24"/>
      <c r="CR497" s="24"/>
      <c r="CS497" s="24"/>
      <c r="CT497" s="24"/>
      <c r="CU497" s="24"/>
      <c r="CV497" s="24"/>
    </row>
    <row r="498" spans="1:100">
      <c r="A498" s="25"/>
      <c r="B498" s="25"/>
      <c r="C498" s="25"/>
      <c r="D498" s="25"/>
      <c r="E498" s="26"/>
      <c r="F498" s="26"/>
      <c r="G498" s="26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  <c r="CN498" s="24"/>
      <c r="CO498" s="24"/>
      <c r="CP498" s="24"/>
      <c r="CQ498" s="24"/>
      <c r="CR498" s="24"/>
      <c r="CS498" s="24"/>
      <c r="CT498" s="24"/>
      <c r="CU498" s="24"/>
      <c r="CV498" s="24"/>
    </row>
    <row r="499" spans="1:100">
      <c r="A499" s="25"/>
      <c r="B499" s="25"/>
      <c r="C499" s="25"/>
      <c r="D499" s="25"/>
      <c r="E499" s="26"/>
      <c r="F499" s="26"/>
      <c r="G499" s="26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  <c r="CN499" s="24"/>
      <c r="CO499" s="24"/>
      <c r="CP499" s="24"/>
      <c r="CQ499" s="24"/>
      <c r="CR499" s="24"/>
      <c r="CS499" s="24"/>
      <c r="CT499" s="24"/>
      <c r="CU499" s="24"/>
      <c r="CV499" s="24"/>
    </row>
    <row r="500" spans="1:100">
      <c r="A500" s="25"/>
      <c r="B500" s="25"/>
      <c r="C500" s="25"/>
      <c r="D500" s="25"/>
      <c r="E500" s="26"/>
      <c r="F500" s="26"/>
      <c r="G500" s="26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  <c r="CN500" s="24"/>
      <c r="CO500" s="24"/>
      <c r="CP500" s="24"/>
      <c r="CQ500" s="24"/>
      <c r="CR500" s="24"/>
      <c r="CS500" s="24"/>
      <c r="CT500" s="24"/>
      <c r="CU500" s="24"/>
      <c r="CV500" s="24"/>
    </row>
    <row r="501" spans="1:100">
      <c r="A501" s="25"/>
      <c r="B501" s="25"/>
      <c r="C501" s="25"/>
      <c r="D501" s="25"/>
      <c r="E501" s="26"/>
      <c r="F501" s="26"/>
      <c r="G501" s="26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  <c r="CN501" s="24"/>
      <c r="CO501" s="24"/>
      <c r="CP501" s="24"/>
      <c r="CQ501" s="24"/>
      <c r="CR501" s="24"/>
      <c r="CS501" s="24"/>
      <c r="CT501" s="24"/>
      <c r="CU501" s="24"/>
      <c r="CV501" s="24"/>
    </row>
    <row r="502" spans="1:100">
      <c r="A502" s="25"/>
      <c r="B502" s="25"/>
      <c r="C502" s="25"/>
      <c r="D502" s="25"/>
      <c r="E502" s="26"/>
      <c r="F502" s="26"/>
      <c r="G502" s="26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  <c r="CN502" s="24"/>
      <c r="CO502" s="24"/>
      <c r="CP502" s="24"/>
      <c r="CQ502" s="24"/>
      <c r="CR502" s="24"/>
      <c r="CS502" s="24"/>
      <c r="CT502" s="24"/>
      <c r="CU502" s="24"/>
      <c r="CV502" s="24"/>
    </row>
    <row r="503" spans="1:100">
      <c r="A503" s="25"/>
      <c r="B503" s="25"/>
      <c r="C503" s="25"/>
      <c r="D503" s="25"/>
      <c r="E503" s="26"/>
      <c r="F503" s="26"/>
      <c r="G503" s="26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  <c r="CN503" s="24"/>
      <c r="CO503" s="24"/>
      <c r="CP503" s="24"/>
      <c r="CQ503" s="24"/>
      <c r="CR503" s="24"/>
      <c r="CS503" s="24"/>
      <c r="CT503" s="24"/>
      <c r="CU503" s="24"/>
      <c r="CV503" s="24"/>
    </row>
    <row r="504" spans="1:100">
      <c r="A504" s="25"/>
      <c r="B504" s="25"/>
      <c r="C504" s="25"/>
      <c r="D504" s="25"/>
      <c r="E504" s="26"/>
      <c r="F504" s="26"/>
      <c r="G504" s="26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  <c r="CN504" s="24"/>
      <c r="CO504" s="24"/>
      <c r="CP504" s="24"/>
      <c r="CQ504" s="24"/>
      <c r="CR504" s="24"/>
      <c r="CS504" s="24"/>
      <c r="CT504" s="24"/>
      <c r="CU504" s="24"/>
      <c r="CV504" s="24"/>
    </row>
    <row r="505" spans="1:100">
      <c r="A505" s="25"/>
      <c r="B505" s="25"/>
      <c r="C505" s="25"/>
      <c r="D505" s="25"/>
      <c r="E505" s="26"/>
      <c r="F505" s="26"/>
      <c r="G505" s="26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  <c r="CN505" s="24"/>
      <c r="CO505" s="24"/>
      <c r="CP505" s="24"/>
      <c r="CQ505" s="24"/>
      <c r="CR505" s="24"/>
      <c r="CS505" s="24"/>
      <c r="CT505" s="24"/>
      <c r="CU505" s="24"/>
      <c r="CV505" s="24"/>
    </row>
    <row r="506" spans="1:100">
      <c r="A506" s="25"/>
      <c r="B506" s="25"/>
      <c r="C506" s="25"/>
      <c r="D506" s="25"/>
      <c r="E506" s="26"/>
      <c r="F506" s="26"/>
      <c r="G506" s="26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  <c r="CN506" s="24"/>
      <c r="CO506" s="24"/>
      <c r="CP506" s="24"/>
      <c r="CQ506" s="24"/>
      <c r="CR506" s="24"/>
      <c r="CS506" s="24"/>
      <c r="CT506" s="24"/>
      <c r="CU506" s="24"/>
      <c r="CV506" s="24"/>
    </row>
    <row r="507" spans="1:100">
      <c r="A507" s="25"/>
      <c r="B507" s="25"/>
      <c r="C507" s="25"/>
      <c r="D507" s="25"/>
      <c r="E507" s="26"/>
      <c r="F507" s="26"/>
      <c r="G507" s="26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  <c r="CN507" s="24"/>
      <c r="CO507" s="24"/>
      <c r="CP507" s="24"/>
      <c r="CQ507" s="24"/>
      <c r="CR507" s="24"/>
      <c r="CS507" s="24"/>
      <c r="CT507" s="24"/>
      <c r="CU507" s="24"/>
      <c r="CV507" s="24"/>
    </row>
    <row r="508" spans="1:100">
      <c r="A508" s="25"/>
      <c r="B508" s="25"/>
      <c r="C508" s="25"/>
      <c r="D508" s="25"/>
      <c r="E508" s="26"/>
      <c r="F508" s="26"/>
      <c r="G508" s="26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  <c r="CN508" s="24"/>
      <c r="CO508" s="24"/>
      <c r="CP508" s="24"/>
      <c r="CQ508" s="24"/>
      <c r="CR508" s="24"/>
      <c r="CS508" s="24"/>
      <c r="CT508" s="24"/>
      <c r="CU508" s="24"/>
      <c r="CV508" s="24"/>
    </row>
    <row r="509" spans="1:100">
      <c r="A509" s="25"/>
      <c r="B509" s="25"/>
      <c r="C509" s="25"/>
      <c r="D509" s="25"/>
      <c r="E509" s="26"/>
      <c r="F509" s="26"/>
      <c r="G509" s="26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  <c r="CN509" s="24"/>
      <c r="CO509" s="24"/>
      <c r="CP509" s="24"/>
      <c r="CQ509" s="24"/>
      <c r="CR509" s="24"/>
      <c r="CS509" s="24"/>
      <c r="CT509" s="24"/>
      <c r="CU509" s="24"/>
      <c r="CV509" s="24"/>
    </row>
    <row r="510" spans="1:100">
      <c r="A510" s="25"/>
      <c r="B510" s="25"/>
      <c r="C510" s="25"/>
      <c r="D510" s="25"/>
      <c r="E510" s="26"/>
      <c r="F510" s="26"/>
      <c r="G510" s="26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  <c r="CN510" s="24"/>
      <c r="CO510" s="24"/>
      <c r="CP510" s="24"/>
      <c r="CQ510" s="24"/>
      <c r="CR510" s="24"/>
      <c r="CS510" s="24"/>
      <c r="CT510" s="24"/>
      <c r="CU510" s="24"/>
      <c r="CV510" s="24"/>
    </row>
    <row r="511" spans="1:100">
      <c r="A511" s="25"/>
      <c r="B511" s="25"/>
      <c r="C511" s="25"/>
      <c r="D511" s="25"/>
      <c r="E511" s="26"/>
      <c r="F511" s="26"/>
      <c r="G511" s="26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  <c r="CN511" s="24"/>
      <c r="CO511" s="24"/>
      <c r="CP511" s="24"/>
      <c r="CQ511" s="24"/>
      <c r="CR511" s="24"/>
      <c r="CS511" s="24"/>
      <c r="CT511" s="24"/>
      <c r="CU511" s="24"/>
      <c r="CV511" s="24"/>
    </row>
    <row r="512" spans="1:100">
      <c r="A512" s="25"/>
      <c r="B512" s="25"/>
      <c r="C512" s="25"/>
      <c r="D512" s="25"/>
      <c r="E512" s="26"/>
      <c r="F512" s="26"/>
      <c r="G512" s="26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  <c r="CN512" s="24"/>
      <c r="CO512" s="24"/>
      <c r="CP512" s="24"/>
      <c r="CQ512" s="24"/>
      <c r="CR512" s="24"/>
      <c r="CS512" s="24"/>
      <c r="CT512" s="24"/>
      <c r="CU512" s="24"/>
      <c r="CV512" s="24"/>
    </row>
    <row r="513" spans="1:100">
      <c r="A513" s="25"/>
      <c r="B513" s="25"/>
      <c r="C513" s="25"/>
      <c r="D513" s="25"/>
      <c r="E513" s="26"/>
      <c r="F513" s="26"/>
      <c r="G513" s="26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  <c r="CN513" s="24"/>
      <c r="CO513" s="24"/>
      <c r="CP513" s="24"/>
      <c r="CQ513" s="24"/>
      <c r="CR513" s="24"/>
      <c r="CS513" s="24"/>
      <c r="CT513" s="24"/>
      <c r="CU513" s="24"/>
      <c r="CV513" s="24"/>
    </row>
    <row r="514" spans="1:100">
      <c r="A514" s="25"/>
      <c r="B514" s="25"/>
      <c r="C514" s="25"/>
      <c r="D514" s="25"/>
      <c r="E514" s="26"/>
      <c r="F514" s="26"/>
      <c r="G514" s="26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  <c r="CN514" s="24"/>
      <c r="CO514" s="24"/>
      <c r="CP514" s="24"/>
      <c r="CQ514" s="24"/>
      <c r="CR514" s="24"/>
      <c r="CS514" s="24"/>
      <c r="CT514" s="24"/>
      <c r="CU514" s="24"/>
      <c r="CV514" s="24"/>
    </row>
    <row r="515" spans="1:100">
      <c r="A515" s="25"/>
      <c r="B515" s="25"/>
      <c r="C515" s="25"/>
      <c r="D515" s="25"/>
      <c r="E515" s="26"/>
      <c r="F515" s="26"/>
      <c r="G515" s="26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  <c r="CN515" s="24"/>
      <c r="CO515" s="24"/>
      <c r="CP515" s="24"/>
      <c r="CQ515" s="24"/>
      <c r="CR515" s="24"/>
      <c r="CS515" s="24"/>
      <c r="CT515" s="24"/>
      <c r="CU515" s="24"/>
      <c r="CV515" s="24"/>
    </row>
    <row r="516" spans="1:100">
      <c r="A516" s="25"/>
      <c r="B516" s="25"/>
      <c r="C516" s="25"/>
      <c r="D516" s="25"/>
      <c r="E516" s="26"/>
      <c r="F516" s="26"/>
      <c r="G516" s="26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  <c r="CN516" s="24"/>
      <c r="CO516" s="24"/>
      <c r="CP516" s="24"/>
      <c r="CQ516" s="24"/>
      <c r="CR516" s="24"/>
      <c r="CS516" s="24"/>
      <c r="CT516" s="24"/>
      <c r="CU516" s="24"/>
      <c r="CV516" s="24"/>
    </row>
    <row r="517" spans="1:100">
      <c r="A517" s="25"/>
      <c r="B517" s="25"/>
      <c r="C517" s="25"/>
      <c r="D517" s="25"/>
      <c r="E517" s="26"/>
      <c r="F517" s="26"/>
      <c r="G517" s="26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  <c r="CN517" s="24"/>
      <c r="CO517" s="24"/>
      <c r="CP517" s="24"/>
      <c r="CQ517" s="24"/>
      <c r="CR517" s="24"/>
      <c r="CS517" s="24"/>
      <c r="CT517" s="24"/>
      <c r="CU517" s="24"/>
      <c r="CV517" s="24"/>
    </row>
    <row r="518" spans="1:100">
      <c r="A518" s="25"/>
      <c r="B518" s="25"/>
      <c r="C518" s="25"/>
      <c r="D518" s="25"/>
      <c r="E518" s="26"/>
      <c r="F518" s="26"/>
      <c r="G518" s="26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  <c r="CN518" s="24"/>
      <c r="CO518" s="24"/>
      <c r="CP518" s="24"/>
      <c r="CQ518" s="24"/>
      <c r="CR518" s="24"/>
      <c r="CS518" s="24"/>
      <c r="CT518" s="24"/>
      <c r="CU518" s="24"/>
      <c r="CV518" s="24"/>
    </row>
    <row r="519" spans="1:100">
      <c r="A519" s="25"/>
      <c r="B519" s="25"/>
      <c r="C519" s="25"/>
      <c r="D519" s="25"/>
      <c r="E519" s="26"/>
      <c r="F519" s="26"/>
      <c r="G519" s="26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  <c r="CN519" s="24"/>
      <c r="CO519" s="24"/>
      <c r="CP519" s="24"/>
      <c r="CQ519" s="24"/>
      <c r="CR519" s="24"/>
      <c r="CS519" s="24"/>
      <c r="CT519" s="24"/>
      <c r="CU519" s="24"/>
      <c r="CV519" s="24"/>
    </row>
    <row r="520" spans="1:100">
      <c r="A520" s="25"/>
      <c r="B520" s="25"/>
      <c r="C520" s="25"/>
      <c r="D520" s="25"/>
      <c r="E520" s="26"/>
      <c r="F520" s="26"/>
      <c r="G520" s="26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  <c r="CN520" s="24"/>
      <c r="CO520" s="24"/>
      <c r="CP520" s="24"/>
      <c r="CQ520" s="24"/>
      <c r="CR520" s="24"/>
      <c r="CS520" s="24"/>
      <c r="CT520" s="24"/>
      <c r="CU520" s="24"/>
      <c r="CV520" s="24"/>
    </row>
    <row r="521" spans="1:100">
      <c r="A521" s="25"/>
      <c r="B521" s="25"/>
      <c r="C521" s="25"/>
      <c r="D521" s="25"/>
      <c r="E521" s="26"/>
      <c r="F521" s="26"/>
      <c r="G521" s="26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  <c r="CN521" s="24"/>
      <c r="CO521" s="24"/>
      <c r="CP521" s="24"/>
      <c r="CQ521" s="24"/>
      <c r="CR521" s="24"/>
      <c r="CS521" s="24"/>
      <c r="CT521" s="24"/>
      <c r="CU521" s="24"/>
      <c r="CV521" s="24"/>
    </row>
    <row r="522" spans="1:100">
      <c r="A522" s="25"/>
      <c r="B522" s="25"/>
      <c r="C522" s="25"/>
      <c r="D522" s="25"/>
      <c r="E522" s="26"/>
      <c r="F522" s="26"/>
      <c r="G522" s="26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  <c r="CN522" s="24"/>
      <c r="CO522" s="24"/>
      <c r="CP522" s="24"/>
      <c r="CQ522" s="24"/>
      <c r="CR522" s="24"/>
      <c r="CS522" s="24"/>
      <c r="CT522" s="24"/>
      <c r="CU522" s="24"/>
      <c r="CV522" s="24"/>
    </row>
    <row r="523" spans="1:100">
      <c r="A523" s="25"/>
      <c r="B523" s="25"/>
      <c r="C523" s="25"/>
      <c r="D523" s="25"/>
      <c r="E523" s="26"/>
      <c r="F523" s="26"/>
      <c r="G523" s="26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</row>
    <row r="524" spans="1:100">
      <c r="A524" s="25"/>
      <c r="B524" s="25"/>
      <c r="C524" s="25"/>
      <c r="D524" s="25"/>
      <c r="E524" s="26"/>
      <c r="F524" s="26"/>
      <c r="G524" s="26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  <c r="CN524" s="24"/>
      <c r="CO524" s="24"/>
      <c r="CP524" s="24"/>
      <c r="CQ524" s="24"/>
      <c r="CR524" s="24"/>
      <c r="CS524" s="24"/>
      <c r="CT524" s="24"/>
      <c r="CU524" s="24"/>
      <c r="CV524" s="24"/>
    </row>
    <row r="525" spans="1:100">
      <c r="A525" s="25"/>
      <c r="B525" s="25"/>
      <c r="C525" s="25"/>
      <c r="D525" s="25"/>
      <c r="E525" s="26"/>
      <c r="F525" s="26"/>
      <c r="G525" s="26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  <c r="CN525" s="24"/>
      <c r="CO525" s="24"/>
      <c r="CP525" s="24"/>
      <c r="CQ525" s="24"/>
      <c r="CR525" s="24"/>
      <c r="CS525" s="24"/>
      <c r="CT525" s="24"/>
      <c r="CU525" s="24"/>
      <c r="CV525" s="24"/>
    </row>
    <row r="526" spans="1:100">
      <c r="A526" s="25"/>
      <c r="B526" s="25"/>
      <c r="C526" s="25"/>
      <c r="D526" s="25"/>
      <c r="E526" s="26"/>
      <c r="F526" s="26"/>
      <c r="G526" s="26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  <c r="CN526" s="24"/>
      <c r="CO526" s="24"/>
      <c r="CP526" s="24"/>
      <c r="CQ526" s="24"/>
      <c r="CR526" s="24"/>
      <c r="CS526" s="24"/>
      <c r="CT526" s="24"/>
      <c r="CU526" s="24"/>
      <c r="CV526" s="24"/>
    </row>
    <row r="527" spans="1:100">
      <c r="A527" s="25"/>
      <c r="B527" s="25"/>
      <c r="C527" s="25"/>
      <c r="D527" s="25"/>
      <c r="E527" s="26"/>
      <c r="F527" s="26"/>
      <c r="G527" s="26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  <c r="CN527" s="24"/>
      <c r="CO527" s="24"/>
      <c r="CP527" s="24"/>
      <c r="CQ527" s="24"/>
      <c r="CR527" s="24"/>
      <c r="CS527" s="24"/>
      <c r="CT527" s="24"/>
      <c r="CU527" s="24"/>
      <c r="CV527" s="24"/>
    </row>
    <row r="528" spans="1:100">
      <c r="A528" s="25"/>
      <c r="B528" s="25"/>
      <c r="C528" s="25"/>
      <c r="D528" s="25"/>
      <c r="E528" s="26"/>
      <c r="F528" s="26"/>
      <c r="G528" s="26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  <c r="CN528" s="24"/>
      <c r="CO528" s="24"/>
      <c r="CP528" s="24"/>
      <c r="CQ528" s="24"/>
      <c r="CR528" s="24"/>
      <c r="CS528" s="24"/>
      <c r="CT528" s="24"/>
      <c r="CU528" s="24"/>
      <c r="CV528" s="24"/>
    </row>
    <row r="529" spans="1:100">
      <c r="A529" s="25"/>
      <c r="B529" s="25"/>
      <c r="C529" s="25"/>
      <c r="D529" s="25"/>
      <c r="E529" s="26"/>
      <c r="F529" s="26"/>
      <c r="G529" s="26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  <c r="CN529" s="24"/>
      <c r="CO529" s="24"/>
      <c r="CP529" s="24"/>
      <c r="CQ529" s="24"/>
      <c r="CR529" s="24"/>
      <c r="CS529" s="24"/>
      <c r="CT529" s="24"/>
      <c r="CU529" s="24"/>
      <c r="CV529" s="24"/>
    </row>
    <row r="530" spans="1:100">
      <c r="A530" s="25"/>
      <c r="B530" s="25"/>
      <c r="C530" s="25"/>
      <c r="D530" s="25"/>
      <c r="E530" s="26"/>
      <c r="F530" s="26"/>
      <c r="G530" s="26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  <c r="CN530" s="24"/>
      <c r="CO530" s="24"/>
      <c r="CP530" s="24"/>
      <c r="CQ530" s="24"/>
      <c r="CR530" s="24"/>
      <c r="CS530" s="24"/>
      <c r="CT530" s="24"/>
      <c r="CU530" s="24"/>
      <c r="CV530" s="24"/>
    </row>
    <row r="531" spans="1:100">
      <c r="A531" s="25"/>
      <c r="B531" s="25"/>
      <c r="C531" s="25"/>
      <c r="D531" s="25"/>
      <c r="E531" s="26"/>
      <c r="F531" s="26"/>
      <c r="G531" s="26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  <c r="CN531" s="24"/>
      <c r="CO531" s="24"/>
      <c r="CP531" s="24"/>
      <c r="CQ531" s="24"/>
      <c r="CR531" s="24"/>
      <c r="CS531" s="24"/>
      <c r="CT531" s="24"/>
      <c r="CU531" s="24"/>
      <c r="CV531" s="24"/>
    </row>
    <row r="532" spans="1:100">
      <c r="A532" s="25"/>
      <c r="B532" s="25"/>
      <c r="C532" s="25"/>
      <c r="D532" s="25"/>
      <c r="E532" s="26"/>
      <c r="F532" s="26"/>
      <c r="G532" s="26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  <c r="CN532" s="24"/>
      <c r="CO532" s="24"/>
      <c r="CP532" s="24"/>
      <c r="CQ532" s="24"/>
      <c r="CR532" s="24"/>
      <c r="CS532" s="24"/>
      <c r="CT532" s="24"/>
      <c r="CU532" s="24"/>
      <c r="CV532" s="24"/>
    </row>
    <row r="533" spans="1:100">
      <c r="A533" s="25"/>
      <c r="B533" s="25"/>
      <c r="C533" s="25"/>
      <c r="D533" s="25"/>
      <c r="E533" s="26"/>
      <c r="F533" s="26"/>
      <c r="G533" s="26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  <c r="CN533" s="24"/>
      <c r="CO533" s="24"/>
      <c r="CP533" s="24"/>
      <c r="CQ533" s="24"/>
      <c r="CR533" s="24"/>
      <c r="CS533" s="24"/>
      <c r="CT533" s="24"/>
      <c r="CU533" s="24"/>
      <c r="CV533" s="24"/>
    </row>
    <row r="534" spans="1:100">
      <c r="A534" s="25"/>
      <c r="B534" s="25"/>
      <c r="C534" s="25"/>
      <c r="D534" s="25"/>
      <c r="E534" s="26"/>
      <c r="F534" s="26"/>
      <c r="G534" s="26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  <c r="CN534" s="24"/>
      <c r="CO534" s="24"/>
      <c r="CP534" s="24"/>
      <c r="CQ534" s="24"/>
      <c r="CR534" s="24"/>
      <c r="CS534" s="24"/>
      <c r="CT534" s="24"/>
      <c r="CU534" s="24"/>
      <c r="CV534" s="24"/>
    </row>
    <row r="535" spans="1:100">
      <c r="A535" s="25"/>
      <c r="B535" s="25"/>
      <c r="C535" s="25"/>
      <c r="D535" s="25"/>
      <c r="E535" s="26"/>
      <c r="F535" s="26"/>
      <c r="G535" s="26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  <c r="CN535" s="24"/>
      <c r="CO535" s="24"/>
      <c r="CP535" s="24"/>
      <c r="CQ535" s="24"/>
      <c r="CR535" s="24"/>
      <c r="CS535" s="24"/>
      <c r="CT535" s="24"/>
      <c r="CU535" s="24"/>
      <c r="CV535" s="24"/>
    </row>
    <row r="536" spans="1:100">
      <c r="A536" s="25"/>
      <c r="B536" s="25"/>
      <c r="C536" s="25"/>
      <c r="D536" s="25"/>
      <c r="E536" s="26"/>
      <c r="F536" s="26"/>
      <c r="G536" s="26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  <c r="CN536" s="24"/>
      <c r="CO536" s="24"/>
      <c r="CP536" s="24"/>
      <c r="CQ536" s="24"/>
      <c r="CR536" s="24"/>
      <c r="CS536" s="24"/>
      <c r="CT536" s="24"/>
      <c r="CU536" s="24"/>
      <c r="CV536" s="24"/>
    </row>
    <row r="537" spans="1:100">
      <c r="A537" s="25"/>
      <c r="B537" s="25"/>
      <c r="C537" s="25"/>
      <c r="D537" s="25"/>
      <c r="E537" s="26"/>
      <c r="F537" s="26"/>
      <c r="G537" s="26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  <c r="CN537" s="24"/>
      <c r="CO537" s="24"/>
      <c r="CP537" s="24"/>
      <c r="CQ537" s="24"/>
      <c r="CR537" s="24"/>
      <c r="CS537" s="24"/>
      <c r="CT537" s="24"/>
      <c r="CU537" s="24"/>
      <c r="CV537" s="24"/>
    </row>
    <row r="538" spans="1:100">
      <c r="A538" s="25"/>
      <c r="B538" s="25"/>
      <c r="C538" s="25"/>
      <c r="D538" s="25"/>
      <c r="E538" s="26"/>
      <c r="F538" s="26"/>
      <c r="G538" s="26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  <c r="CN538" s="24"/>
      <c r="CO538" s="24"/>
      <c r="CP538" s="24"/>
      <c r="CQ538" s="24"/>
      <c r="CR538" s="24"/>
      <c r="CS538" s="24"/>
      <c r="CT538" s="24"/>
      <c r="CU538" s="24"/>
      <c r="CV538" s="24"/>
    </row>
    <row r="539" spans="1:100">
      <c r="A539" s="25"/>
      <c r="B539" s="25"/>
      <c r="C539" s="25"/>
      <c r="D539" s="25"/>
      <c r="E539" s="26"/>
      <c r="F539" s="26"/>
      <c r="G539" s="26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  <c r="CN539" s="24"/>
      <c r="CO539" s="24"/>
      <c r="CP539" s="24"/>
      <c r="CQ539" s="24"/>
      <c r="CR539" s="24"/>
      <c r="CS539" s="24"/>
      <c r="CT539" s="24"/>
      <c r="CU539" s="24"/>
      <c r="CV539" s="24"/>
    </row>
    <row r="540" spans="1:100">
      <c r="A540" s="25"/>
      <c r="B540" s="25"/>
      <c r="C540" s="25"/>
      <c r="D540" s="25"/>
      <c r="E540" s="26"/>
      <c r="F540" s="26"/>
      <c r="G540" s="26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  <c r="CN540" s="24"/>
      <c r="CO540" s="24"/>
      <c r="CP540" s="24"/>
      <c r="CQ540" s="24"/>
      <c r="CR540" s="24"/>
      <c r="CS540" s="24"/>
      <c r="CT540" s="24"/>
      <c r="CU540" s="24"/>
      <c r="CV540" s="24"/>
    </row>
    <row r="541" spans="1:100">
      <c r="A541" s="25"/>
      <c r="B541" s="25"/>
      <c r="C541" s="25"/>
      <c r="D541" s="25"/>
      <c r="E541" s="26"/>
      <c r="F541" s="26"/>
      <c r="G541" s="26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  <c r="CN541" s="24"/>
      <c r="CO541" s="24"/>
      <c r="CP541" s="24"/>
      <c r="CQ541" s="24"/>
      <c r="CR541" s="24"/>
      <c r="CS541" s="24"/>
      <c r="CT541" s="24"/>
      <c r="CU541" s="24"/>
      <c r="CV541" s="24"/>
    </row>
    <row r="542" spans="1:100">
      <c r="A542" s="25"/>
      <c r="B542" s="25"/>
      <c r="C542" s="25"/>
      <c r="D542" s="25"/>
      <c r="E542" s="26"/>
      <c r="F542" s="26"/>
      <c r="G542" s="26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  <c r="CN542" s="24"/>
      <c r="CO542" s="24"/>
      <c r="CP542" s="24"/>
      <c r="CQ542" s="24"/>
      <c r="CR542" s="24"/>
      <c r="CS542" s="24"/>
      <c r="CT542" s="24"/>
      <c r="CU542" s="24"/>
      <c r="CV542" s="24"/>
    </row>
    <row r="543" spans="1:100">
      <c r="A543" s="25"/>
      <c r="B543" s="25"/>
      <c r="C543" s="25"/>
      <c r="D543" s="25"/>
      <c r="E543" s="26"/>
      <c r="F543" s="26"/>
      <c r="G543" s="26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  <c r="CN543" s="24"/>
      <c r="CO543" s="24"/>
      <c r="CP543" s="24"/>
      <c r="CQ543" s="24"/>
      <c r="CR543" s="24"/>
      <c r="CS543" s="24"/>
      <c r="CT543" s="24"/>
      <c r="CU543" s="24"/>
      <c r="CV543" s="24"/>
    </row>
    <row r="544" spans="1:100">
      <c r="A544" s="25"/>
      <c r="B544" s="25"/>
      <c r="C544" s="25"/>
      <c r="D544" s="25"/>
      <c r="E544" s="26"/>
      <c r="F544" s="26"/>
      <c r="G544" s="26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  <c r="CN544" s="24"/>
      <c r="CO544" s="24"/>
      <c r="CP544" s="24"/>
      <c r="CQ544" s="24"/>
      <c r="CR544" s="24"/>
      <c r="CS544" s="24"/>
      <c r="CT544" s="24"/>
      <c r="CU544" s="24"/>
      <c r="CV544" s="24"/>
    </row>
    <row r="545" spans="1:100">
      <c r="A545" s="25"/>
      <c r="B545" s="25"/>
      <c r="C545" s="25"/>
      <c r="D545" s="25"/>
      <c r="E545" s="26"/>
      <c r="F545" s="26"/>
      <c r="G545" s="26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  <c r="CN545" s="24"/>
      <c r="CO545" s="24"/>
      <c r="CP545" s="24"/>
      <c r="CQ545" s="24"/>
      <c r="CR545" s="24"/>
      <c r="CS545" s="24"/>
      <c r="CT545" s="24"/>
      <c r="CU545" s="24"/>
      <c r="CV545" s="24"/>
    </row>
    <row r="546" spans="1:100">
      <c r="A546" s="25"/>
      <c r="B546" s="25"/>
      <c r="C546" s="25"/>
      <c r="D546" s="25"/>
      <c r="E546" s="26"/>
      <c r="F546" s="26"/>
      <c r="G546" s="26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  <c r="CN546" s="24"/>
      <c r="CO546" s="24"/>
      <c r="CP546" s="24"/>
      <c r="CQ546" s="24"/>
      <c r="CR546" s="24"/>
      <c r="CS546" s="24"/>
      <c r="CT546" s="24"/>
      <c r="CU546" s="24"/>
      <c r="CV546" s="24"/>
    </row>
    <row r="547" spans="1:100">
      <c r="A547" s="25"/>
      <c r="B547" s="25"/>
      <c r="C547" s="25"/>
      <c r="D547" s="25"/>
      <c r="E547" s="26"/>
      <c r="F547" s="26"/>
      <c r="G547" s="26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  <c r="CN547" s="24"/>
      <c r="CO547" s="24"/>
      <c r="CP547" s="24"/>
      <c r="CQ547" s="24"/>
      <c r="CR547" s="24"/>
      <c r="CS547" s="24"/>
      <c r="CT547" s="24"/>
      <c r="CU547" s="24"/>
      <c r="CV547" s="24"/>
    </row>
    <row r="548" spans="1:100">
      <c r="A548" s="25"/>
      <c r="B548" s="25"/>
      <c r="C548" s="25"/>
      <c r="D548" s="25"/>
      <c r="E548" s="26"/>
      <c r="F548" s="26"/>
      <c r="G548" s="26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  <c r="CN548" s="24"/>
      <c r="CO548" s="24"/>
      <c r="CP548" s="24"/>
      <c r="CQ548" s="24"/>
      <c r="CR548" s="24"/>
      <c r="CS548" s="24"/>
      <c r="CT548" s="24"/>
      <c r="CU548" s="24"/>
      <c r="CV548" s="24"/>
    </row>
    <row r="549" spans="1:100">
      <c r="A549" s="25"/>
      <c r="B549" s="25"/>
      <c r="C549" s="25"/>
      <c r="D549" s="25"/>
      <c r="E549" s="26"/>
      <c r="F549" s="26"/>
      <c r="G549" s="26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  <c r="CN549" s="24"/>
      <c r="CO549" s="24"/>
      <c r="CP549" s="24"/>
      <c r="CQ549" s="24"/>
      <c r="CR549" s="24"/>
      <c r="CS549" s="24"/>
      <c r="CT549" s="24"/>
      <c r="CU549" s="24"/>
      <c r="CV549" s="24"/>
    </row>
    <row r="550" spans="1:100">
      <c r="A550" s="25"/>
      <c r="B550" s="25"/>
      <c r="C550" s="25"/>
      <c r="D550" s="25"/>
      <c r="E550" s="26"/>
      <c r="F550" s="26"/>
      <c r="G550" s="26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  <c r="CN550" s="24"/>
      <c r="CO550" s="24"/>
      <c r="CP550" s="24"/>
      <c r="CQ550" s="24"/>
      <c r="CR550" s="24"/>
      <c r="CS550" s="24"/>
      <c r="CT550" s="24"/>
      <c r="CU550" s="24"/>
      <c r="CV550" s="24"/>
    </row>
    <row r="551" spans="1:100">
      <c r="A551" s="25"/>
      <c r="B551" s="25"/>
      <c r="C551" s="25"/>
      <c r="D551" s="25"/>
      <c r="E551" s="26"/>
      <c r="F551" s="26"/>
      <c r="G551" s="26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  <c r="CN551" s="24"/>
      <c r="CO551" s="24"/>
      <c r="CP551" s="24"/>
      <c r="CQ551" s="24"/>
      <c r="CR551" s="24"/>
      <c r="CS551" s="24"/>
      <c r="CT551" s="24"/>
      <c r="CU551" s="24"/>
      <c r="CV551" s="24"/>
    </row>
    <row r="552" spans="1:100">
      <c r="A552" s="25"/>
      <c r="B552" s="25"/>
      <c r="C552" s="25"/>
      <c r="D552" s="25"/>
      <c r="E552" s="26"/>
      <c r="F552" s="26"/>
      <c r="G552" s="26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  <c r="CN552" s="24"/>
      <c r="CO552" s="24"/>
      <c r="CP552" s="24"/>
      <c r="CQ552" s="24"/>
      <c r="CR552" s="24"/>
      <c r="CS552" s="24"/>
      <c r="CT552" s="24"/>
      <c r="CU552" s="24"/>
      <c r="CV552" s="24"/>
    </row>
    <row r="553" spans="1:100">
      <c r="A553" s="25"/>
      <c r="B553" s="25"/>
      <c r="C553" s="25"/>
      <c r="D553" s="25"/>
      <c r="E553" s="26"/>
      <c r="F553" s="26"/>
      <c r="G553" s="26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  <c r="CN553" s="24"/>
      <c r="CO553" s="24"/>
      <c r="CP553" s="24"/>
      <c r="CQ553" s="24"/>
      <c r="CR553" s="24"/>
      <c r="CS553" s="24"/>
      <c r="CT553" s="24"/>
      <c r="CU553" s="24"/>
      <c r="CV553" s="24"/>
    </row>
    <row r="554" spans="1:100">
      <c r="A554" s="25"/>
      <c r="B554" s="25"/>
      <c r="C554" s="25"/>
      <c r="D554" s="25"/>
      <c r="E554" s="26"/>
      <c r="F554" s="26"/>
      <c r="G554" s="26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  <c r="CN554" s="24"/>
      <c r="CO554" s="24"/>
      <c r="CP554" s="24"/>
      <c r="CQ554" s="24"/>
      <c r="CR554" s="24"/>
      <c r="CS554" s="24"/>
      <c r="CT554" s="24"/>
      <c r="CU554" s="24"/>
      <c r="CV554" s="24"/>
    </row>
    <row r="555" spans="1:100">
      <c r="A555" s="25"/>
      <c r="B555" s="25"/>
      <c r="C555" s="25"/>
      <c r="D555" s="25"/>
      <c r="E555" s="26"/>
      <c r="F555" s="26"/>
      <c r="G555" s="26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  <c r="CN555" s="24"/>
      <c r="CO555" s="24"/>
      <c r="CP555" s="24"/>
      <c r="CQ555" s="24"/>
      <c r="CR555" s="24"/>
      <c r="CS555" s="24"/>
      <c r="CT555" s="24"/>
      <c r="CU555" s="24"/>
      <c r="CV555" s="24"/>
    </row>
    <row r="556" spans="1:100">
      <c r="A556" s="25"/>
      <c r="B556" s="25"/>
      <c r="C556" s="25"/>
      <c r="D556" s="25"/>
      <c r="E556" s="26"/>
      <c r="F556" s="26"/>
      <c r="G556" s="26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  <c r="CN556" s="24"/>
      <c r="CO556" s="24"/>
      <c r="CP556" s="24"/>
      <c r="CQ556" s="24"/>
      <c r="CR556" s="24"/>
      <c r="CS556" s="24"/>
      <c r="CT556" s="24"/>
      <c r="CU556" s="24"/>
      <c r="CV556" s="24"/>
    </row>
    <row r="557" spans="1:100">
      <c r="A557" s="25"/>
      <c r="B557" s="25"/>
      <c r="C557" s="25"/>
      <c r="D557" s="25"/>
      <c r="E557" s="26"/>
      <c r="F557" s="26"/>
      <c r="G557" s="26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  <c r="CN557" s="24"/>
      <c r="CO557" s="24"/>
      <c r="CP557" s="24"/>
      <c r="CQ557" s="24"/>
      <c r="CR557" s="24"/>
      <c r="CS557" s="24"/>
      <c r="CT557" s="24"/>
      <c r="CU557" s="24"/>
      <c r="CV557" s="24"/>
    </row>
    <row r="558" spans="1:100">
      <c r="A558" s="25"/>
      <c r="B558" s="25"/>
      <c r="C558" s="25"/>
      <c r="D558" s="25"/>
      <c r="E558" s="26"/>
      <c r="F558" s="26"/>
      <c r="G558" s="26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  <c r="CN558" s="24"/>
      <c r="CO558" s="24"/>
      <c r="CP558" s="24"/>
      <c r="CQ558" s="24"/>
      <c r="CR558" s="24"/>
      <c r="CS558" s="24"/>
      <c r="CT558" s="24"/>
      <c r="CU558" s="24"/>
      <c r="CV558" s="24"/>
    </row>
    <row r="559" spans="1:100">
      <c r="A559" s="25"/>
      <c r="B559" s="25"/>
      <c r="C559" s="25"/>
      <c r="D559" s="25"/>
      <c r="E559" s="26"/>
      <c r="F559" s="26"/>
      <c r="G559" s="26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  <c r="CN559" s="24"/>
      <c r="CO559" s="24"/>
      <c r="CP559" s="24"/>
      <c r="CQ559" s="24"/>
      <c r="CR559" s="24"/>
      <c r="CS559" s="24"/>
      <c r="CT559" s="24"/>
      <c r="CU559" s="24"/>
      <c r="CV559" s="24"/>
    </row>
    <row r="560" spans="1:100">
      <c r="A560" s="25"/>
      <c r="B560" s="25"/>
      <c r="C560" s="25"/>
      <c r="D560" s="25"/>
      <c r="E560" s="26"/>
      <c r="F560" s="26"/>
      <c r="G560" s="26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  <c r="CN560" s="24"/>
      <c r="CO560" s="24"/>
      <c r="CP560" s="24"/>
      <c r="CQ560" s="24"/>
      <c r="CR560" s="24"/>
      <c r="CS560" s="24"/>
      <c r="CT560" s="24"/>
      <c r="CU560" s="24"/>
      <c r="CV560" s="24"/>
    </row>
    <row r="561" spans="1:100">
      <c r="A561" s="25"/>
      <c r="B561" s="25"/>
      <c r="C561" s="25"/>
      <c r="D561" s="25"/>
      <c r="E561" s="26"/>
      <c r="F561" s="26"/>
      <c r="G561" s="26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  <c r="CN561" s="24"/>
      <c r="CO561" s="24"/>
      <c r="CP561" s="24"/>
      <c r="CQ561" s="24"/>
      <c r="CR561" s="24"/>
      <c r="CS561" s="24"/>
      <c r="CT561" s="24"/>
      <c r="CU561" s="24"/>
      <c r="CV561" s="24"/>
    </row>
    <row r="562" spans="1:100">
      <c r="A562" s="25"/>
      <c r="B562" s="25"/>
      <c r="C562" s="25"/>
      <c r="D562" s="25"/>
      <c r="E562" s="26"/>
      <c r="F562" s="26"/>
      <c r="G562" s="26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  <c r="CN562" s="24"/>
      <c r="CO562" s="24"/>
      <c r="CP562" s="24"/>
      <c r="CQ562" s="24"/>
      <c r="CR562" s="24"/>
      <c r="CS562" s="24"/>
      <c r="CT562" s="24"/>
      <c r="CU562" s="24"/>
      <c r="CV562" s="24"/>
    </row>
    <row r="563" spans="1:100">
      <c r="A563" s="25"/>
      <c r="B563" s="25"/>
      <c r="C563" s="25"/>
      <c r="D563" s="25"/>
      <c r="E563" s="26"/>
      <c r="F563" s="26"/>
      <c r="G563" s="26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  <c r="CN563" s="24"/>
      <c r="CO563" s="24"/>
      <c r="CP563" s="24"/>
      <c r="CQ563" s="24"/>
      <c r="CR563" s="24"/>
      <c r="CS563" s="24"/>
      <c r="CT563" s="24"/>
      <c r="CU563" s="24"/>
      <c r="CV563" s="24"/>
    </row>
    <row r="564" spans="1:100">
      <c r="A564" s="25"/>
      <c r="B564" s="25"/>
      <c r="C564" s="25"/>
      <c r="D564" s="25"/>
      <c r="E564" s="26"/>
      <c r="F564" s="26"/>
      <c r="G564" s="26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  <c r="CN564" s="24"/>
      <c r="CO564" s="24"/>
      <c r="CP564" s="24"/>
      <c r="CQ564" s="24"/>
      <c r="CR564" s="24"/>
      <c r="CS564" s="24"/>
      <c r="CT564" s="24"/>
      <c r="CU564" s="24"/>
      <c r="CV564" s="24"/>
    </row>
    <row r="565" spans="1:100">
      <c r="A565" s="25"/>
      <c r="B565" s="25"/>
      <c r="C565" s="25"/>
      <c r="D565" s="25"/>
      <c r="E565" s="26"/>
      <c r="F565" s="26"/>
      <c r="G565" s="26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  <c r="CN565" s="24"/>
      <c r="CO565" s="24"/>
      <c r="CP565" s="24"/>
      <c r="CQ565" s="24"/>
      <c r="CR565" s="24"/>
      <c r="CS565" s="24"/>
      <c r="CT565" s="24"/>
      <c r="CU565" s="24"/>
      <c r="CV565" s="24"/>
    </row>
    <row r="566" spans="1:100">
      <c r="A566" s="25"/>
      <c r="B566" s="25"/>
      <c r="C566" s="25"/>
      <c r="D566" s="25"/>
      <c r="E566" s="26"/>
      <c r="F566" s="26"/>
      <c r="G566" s="26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  <c r="CN566" s="24"/>
      <c r="CO566" s="24"/>
      <c r="CP566" s="24"/>
      <c r="CQ566" s="24"/>
      <c r="CR566" s="24"/>
      <c r="CS566" s="24"/>
      <c r="CT566" s="24"/>
      <c r="CU566" s="24"/>
      <c r="CV566" s="24"/>
    </row>
    <row r="567" spans="1:100">
      <c r="A567" s="25"/>
      <c r="B567" s="25"/>
      <c r="C567" s="25"/>
      <c r="D567" s="25"/>
      <c r="E567" s="26"/>
      <c r="F567" s="26"/>
      <c r="G567" s="26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  <c r="CN567" s="24"/>
      <c r="CO567" s="24"/>
      <c r="CP567" s="24"/>
      <c r="CQ567" s="24"/>
      <c r="CR567" s="24"/>
      <c r="CS567" s="24"/>
      <c r="CT567" s="24"/>
      <c r="CU567" s="24"/>
      <c r="CV567" s="24"/>
    </row>
    <row r="568" spans="1:100">
      <c r="A568" s="25"/>
      <c r="B568" s="25"/>
      <c r="C568" s="25"/>
      <c r="D568" s="25"/>
      <c r="E568" s="26"/>
      <c r="F568" s="26"/>
      <c r="G568" s="26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  <c r="CN568" s="24"/>
      <c r="CO568" s="24"/>
      <c r="CP568" s="24"/>
      <c r="CQ568" s="24"/>
      <c r="CR568" s="24"/>
      <c r="CS568" s="24"/>
      <c r="CT568" s="24"/>
      <c r="CU568" s="24"/>
      <c r="CV568" s="24"/>
    </row>
    <row r="569" spans="1:100">
      <c r="A569" s="25"/>
      <c r="B569" s="25"/>
      <c r="C569" s="25"/>
      <c r="D569" s="25"/>
      <c r="E569" s="26"/>
      <c r="F569" s="26"/>
      <c r="G569" s="26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</row>
    <row r="570" spans="1:100">
      <c r="A570" s="25"/>
      <c r="B570" s="25"/>
      <c r="C570" s="25"/>
      <c r="D570" s="25"/>
      <c r="E570" s="26"/>
      <c r="F570" s="26"/>
      <c r="G570" s="26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  <c r="CN570" s="24"/>
      <c r="CO570" s="24"/>
      <c r="CP570" s="24"/>
      <c r="CQ570" s="24"/>
      <c r="CR570" s="24"/>
      <c r="CS570" s="24"/>
      <c r="CT570" s="24"/>
      <c r="CU570" s="24"/>
      <c r="CV570" s="24"/>
    </row>
    <row r="571" spans="1:100">
      <c r="A571" s="25"/>
      <c r="B571" s="25"/>
      <c r="C571" s="25"/>
      <c r="D571" s="25"/>
      <c r="E571" s="26"/>
      <c r="F571" s="26"/>
      <c r="G571" s="26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  <c r="CN571" s="24"/>
      <c r="CO571" s="24"/>
      <c r="CP571" s="24"/>
      <c r="CQ571" s="24"/>
      <c r="CR571" s="24"/>
      <c r="CS571" s="24"/>
      <c r="CT571" s="24"/>
      <c r="CU571" s="24"/>
      <c r="CV571" s="24"/>
    </row>
    <row r="572" spans="1:100">
      <c r="A572" s="25"/>
      <c r="B572" s="25"/>
      <c r="C572" s="25"/>
      <c r="D572" s="25"/>
      <c r="E572" s="26"/>
      <c r="F572" s="26"/>
      <c r="G572" s="26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  <c r="CN572" s="24"/>
      <c r="CO572" s="24"/>
      <c r="CP572" s="24"/>
      <c r="CQ572" s="24"/>
      <c r="CR572" s="24"/>
      <c r="CS572" s="24"/>
      <c r="CT572" s="24"/>
      <c r="CU572" s="24"/>
      <c r="CV572" s="24"/>
    </row>
    <row r="573" spans="1:100">
      <c r="A573" s="25"/>
      <c r="B573" s="25"/>
      <c r="C573" s="25"/>
      <c r="D573" s="25"/>
      <c r="E573" s="26"/>
      <c r="F573" s="26"/>
      <c r="G573" s="26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  <c r="CN573" s="24"/>
      <c r="CO573" s="24"/>
      <c r="CP573" s="24"/>
      <c r="CQ573" s="24"/>
      <c r="CR573" s="24"/>
      <c r="CS573" s="24"/>
      <c r="CT573" s="24"/>
      <c r="CU573" s="24"/>
      <c r="CV573" s="24"/>
    </row>
    <row r="574" spans="1:100">
      <c r="A574" s="25"/>
      <c r="B574" s="25"/>
      <c r="C574" s="25"/>
      <c r="D574" s="25"/>
      <c r="E574" s="26"/>
      <c r="F574" s="26"/>
      <c r="G574" s="26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  <c r="CN574" s="24"/>
      <c r="CO574" s="24"/>
      <c r="CP574" s="24"/>
      <c r="CQ574" s="24"/>
      <c r="CR574" s="24"/>
      <c r="CS574" s="24"/>
      <c r="CT574" s="24"/>
      <c r="CU574" s="24"/>
      <c r="CV574" s="24"/>
    </row>
    <row r="575" spans="1:100">
      <c r="A575" s="25"/>
      <c r="B575" s="25"/>
      <c r="C575" s="25"/>
      <c r="D575" s="25"/>
      <c r="E575" s="26"/>
      <c r="F575" s="26"/>
      <c r="G575" s="26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  <c r="CN575" s="24"/>
      <c r="CO575" s="24"/>
      <c r="CP575" s="24"/>
      <c r="CQ575" s="24"/>
      <c r="CR575" s="24"/>
      <c r="CS575" s="24"/>
      <c r="CT575" s="24"/>
      <c r="CU575" s="24"/>
      <c r="CV575" s="24"/>
    </row>
    <row r="576" spans="1:100">
      <c r="A576" s="25"/>
      <c r="B576" s="25"/>
      <c r="C576" s="25"/>
      <c r="D576" s="25"/>
      <c r="E576" s="26"/>
      <c r="F576" s="26"/>
      <c r="G576" s="26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  <c r="CN576" s="24"/>
      <c r="CO576" s="24"/>
      <c r="CP576" s="24"/>
      <c r="CQ576" s="24"/>
      <c r="CR576" s="24"/>
      <c r="CS576" s="24"/>
      <c r="CT576" s="24"/>
      <c r="CU576" s="24"/>
      <c r="CV576" s="24"/>
    </row>
    <row r="577" spans="1:100">
      <c r="A577" s="25"/>
      <c r="B577" s="25"/>
      <c r="C577" s="25"/>
      <c r="D577" s="25"/>
      <c r="E577" s="26"/>
      <c r="F577" s="26"/>
      <c r="G577" s="26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  <c r="CN577" s="24"/>
      <c r="CO577" s="24"/>
      <c r="CP577" s="24"/>
      <c r="CQ577" s="24"/>
      <c r="CR577" s="24"/>
      <c r="CS577" s="24"/>
      <c r="CT577" s="24"/>
      <c r="CU577" s="24"/>
      <c r="CV577" s="24"/>
    </row>
    <row r="578" spans="1:100">
      <c r="A578" s="25"/>
      <c r="B578" s="25"/>
      <c r="C578" s="25"/>
      <c r="D578" s="25"/>
      <c r="E578" s="26"/>
      <c r="F578" s="26"/>
      <c r="G578" s="26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  <c r="CN578" s="24"/>
      <c r="CO578" s="24"/>
      <c r="CP578" s="24"/>
      <c r="CQ578" s="24"/>
      <c r="CR578" s="24"/>
      <c r="CS578" s="24"/>
      <c r="CT578" s="24"/>
      <c r="CU578" s="24"/>
      <c r="CV578" s="24"/>
    </row>
    <row r="579" spans="1:100">
      <c r="A579" s="25"/>
      <c r="B579" s="25"/>
      <c r="C579" s="25"/>
      <c r="D579" s="25"/>
      <c r="E579" s="26"/>
      <c r="F579" s="26"/>
      <c r="G579" s="26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  <c r="CN579" s="24"/>
      <c r="CO579" s="24"/>
      <c r="CP579" s="24"/>
      <c r="CQ579" s="24"/>
      <c r="CR579" s="24"/>
      <c r="CS579" s="24"/>
      <c r="CT579" s="24"/>
      <c r="CU579" s="24"/>
      <c r="CV579" s="24"/>
    </row>
    <row r="580" spans="1:100">
      <c r="A580" s="25"/>
      <c r="B580" s="25"/>
      <c r="C580" s="25"/>
      <c r="D580" s="25"/>
      <c r="E580" s="26"/>
      <c r="F580" s="26"/>
      <c r="G580" s="26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  <c r="CN580" s="24"/>
      <c r="CO580" s="24"/>
      <c r="CP580" s="24"/>
      <c r="CQ580" s="24"/>
      <c r="CR580" s="24"/>
      <c r="CS580" s="24"/>
      <c r="CT580" s="24"/>
      <c r="CU580" s="24"/>
      <c r="CV580" s="24"/>
    </row>
    <row r="581" spans="1:100">
      <c r="A581" s="25"/>
      <c r="B581" s="25"/>
      <c r="C581" s="25"/>
      <c r="D581" s="25"/>
      <c r="E581" s="26"/>
      <c r="F581" s="26"/>
      <c r="G581" s="26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  <c r="CN581" s="24"/>
      <c r="CO581" s="24"/>
      <c r="CP581" s="24"/>
      <c r="CQ581" s="24"/>
      <c r="CR581" s="24"/>
      <c r="CS581" s="24"/>
      <c r="CT581" s="24"/>
      <c r="CU581" s="24"/>
      <c r="CV581" s="24"/>
    </row>
    <row r="582" spans="1:100">
      <c r="A582" s="25"/>
      <c r="B582" s="25"/>
      <c r="C582" s="25"/>
      <c r="D582" s="25"/>
      <c r="E582" s="26"/>
      <c r="F582" s="26"/>
      <c r="G582" s="26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  <c r="CN582" s="24"/>
      <c r="CO582" s="24"/>
      <c r="CP582" s="24"/>
      <c r="CQ582" s="24"/>
      <c r="CR582" s="24"/>
      <c r="CS582" s="24"/>
      <c r="CT582" s="24"/>
      <c r="CU582" s="24"/>
      <c r="CV582" s="24"/>
    </row>
    <row r="583" spans="1:100">
      <c r="A583" s="25"/>
      <c r="B583" s="25"/>
      <c r="C583" s="25"/>
      <c r="D583" s="25"/>
      <c r="E583" s="26"/>
      <c r="F583" s="26"/>
      <c r="G583" s="26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  <c r="CN583" s="24"/>
      <c r="CO583" s="24"/>
      <c r="CP583" s="24"/>
      <c r="CQ583" s="24"/>
      <c r="CR583" s="24"/>
      <c r="CS583" s="24"/>
      <c r="CT583" s="24"/>
      <c r="CU583" s="24"/>
      <c r="CV583" s="24"/>
    </row>
    <row r="584" spans="1:100">
      <c r="A584" s="25"/>
      <c r="B584" s="25"/>
      <c r="C584" s="25"/>
      <c r="D584" s="25"/>
      <c r="E584" s="26"/>
      <c r="F584" s="26"/>
      <c r="G584" s="26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  <c r="CN584" s="24"/>
      <c r="CO584" s="24"/>
      <c r="CP584" s="24"/>
      <c r="CQ584" s="24"/>
      <c r="CR584" s="24"/>
      <c r="CS584" s="24"/>
      <c r="CT584" s="24"/>
      <c r="CU584" s="24"/>
      <c r="CV584" s="24"/>
    </row>
    <row r="585" spans="1:100">
      <c r="A585" s="25"/>
      <c r="B585" s="25"/>
      <c r="C585" s="25"/>
      <c r="D585" s="25"/>
      <c r="E585" s="26"/>
      <c r="F585" s="26"/>
      <c r="G585" s="26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  <c r="CN585" s="24"/>
      <c r="CO585" s="24"/>
      <c r="CP585" s="24"/>
      <c r="CQ585" s="24"/>
      <c r="CR585" s="24"/>
      <c r="CS585" s="24"/>
      <c r="CT585" s="24"/>
      <c r="CU585" s="24"/>
      <c r="CV585" s="24"/>
    </row>
    <row r="586" spans="1:100">
      <c r="A586" s="25"/>
      <c r="B586" s="25"/>
      <c r="C586" s="25"/>
      <c r="D586" s="25"/>
      <c r="E586" s="26"/>
      <c r="F586" s="26"/>
      <c r="G586" s="26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  <c r="CN586" s="24"/>
      <c r="CO586" s="24"/>
      <c r="CP586" s="24"/>
      <c r="CQ586" s="24"/>
      <c r="CR586" s="24"/>
      <c r="CS586" s="24"/>
      <c r="CT586" s="24"/>
      <c r="CU586" s="24"/>
      <c r="CV586" s="24"/>
    </row>
    <row r="587" spans="1:100">
      <c r="A587" s="25"/>
      <c r="B587" s="25"/>
      <c r="C587" s="25"/>
      <c r="D587" s="25"/>
      <c r="E587" s="26"/>
      <c r="F587" s="26"/>
      <c r="G587" s="26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  <c r="CN587" s="24"/>
      <c r="CO587" s="24"/>
      <c r="CP587" s="24"/>
      <c r="CQ587" s="24"/>
      <c r="CR587" s="24"/>
      <c r="CS587" s="24"/>
      <c r="CT587" s="24"/>
      <c r="CU587" s="24"/>
      <c r="CV587" s="24"/>
    </row>
    <row r="588" spans="1:100">
      <c r="A588" s="25"/>
      <c r="B588" s="25"/>
      <c r="C588" s="25"/>
      <c r="D588" s="25"/>
      <c r="E588" s="26"/>
      <c r="F588" s="26"/>
      <c r="G588" s="26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  <c r="CN588" s="24"/>
      <c r="CO588" s="24"/>
      <c r="CP588" s="24"/>
      <c r="CQ588" s="24"/>
      <c r="CR588" s="24"/>
      <c r="CS588" s="24"/>
      <c r="CT588" s="24"/>
      <c r="CU588" s="24"/>
      <c r="CV588" s="24"/>
    </row>
    <row r="589" spans="1:100">
      <c r="A589" s="25"/>
      <c r="B589" s="25"/>
      <c r="C589" s="25"/>
      <c r="D589" s="25"/>
      <c r="E589" s="26"/>
      <c r="F589" s="26"/>
      <c r="G589" s="26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  <c r="CN589" s="24"/>
      <c r="CO589" s="24"/>
      <c r="CP589" s="24"/>
      <c r="CQ589" s="24"/>
      <c r="CR589" s="24"/>
      <c r="CS589" s="24"/>
      <c r="CT589" s="24"/>
      <c r="CU589" s="24"/>
      <c r="CV589" s="24"/>
    </row>
    <row r="590" spans="1:100">
      <c r="A590" s="25"/>
      <c r="B590" s="25"/>
      <c r="C590" s="25"/>
      <c r="D590" s="25"/>
      <c r="E590" s="26"/>
      <c r="F590" s="26"/>
      <c r="G590" s="26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  <c r="CN590" s="24"/>
      <c r="CO590" s="24"/>
      <c r="CP590" s="24"/>
      <c r="CQ590" s="24"/>
      <c r="CR590" s="24"/>
      <c r="CS590" s="24"/>
      <c r="CT590" s="24"/>
      <c r="CU590" s="24"/>
      <c r="CV590" s="24"/>
    </row>
    <row r="591" spans="1:100">
      <c r="A591" s="25"/>
      <c r="B591" s="25"/>
      <c r="C591" s="25"/>
      <c r="D591" s="25"/>
      <c r="E591" s="26"/>
      <c r="F591" s="26"/>
      <c r="G591" s="26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  <c r="CN591" s="24"/>
      <c r="CO591" s="24"/>
      <c r="CP591" s="24"/>
      <c r="CQ591" s="24"/>
      <c r="CR591" s="24"/>
      <c r="CS591" s="24"/>
      <c r="CT591" s="24"/>
      <c r="CU591" s="24"/>
      <c r="CV591" s="24"/>
    </row>
    <row r="592" spans="1:100">
      <c r="A592" s="25"/>
      <c r="B592" s="25"/>
      <c r="C592" s="25"/>
      <c r="D592" s="25"/>
      <c r="E592" s="26"/>
      <c r="F592" s="26"/>
      <c r="G592" s="26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  <c r="CN592" s="24"/>
      <c r="CO592" s="24"/>
      <c r="CP592" s="24"/>
      <c r="CQ592" s="24"/>
      <c r="CR592" s="24"/>
      <c r="CS592" s="24"/>
      <c r="CT592" s="24"/>
      <c r="CU592" s="24"/>
      <c r="CV592" s="24"/>
    </row>
    <row r="593" spans="1:100">
      <c r="A593" s="25"/>
      <c r="B593" s="25"/>
      <c r="C593" s="25"/>
      <c r="D593" s="25"/>
      <c r="E593" s="26"/>
      <c r="F593" s="26"/>
      <c r="G593" s="26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  <c r="CN593" s="24"/>
      <c r="CO593" s="24"/>
      <c r="CP593" s="24"/>
      <c r="CQ593" s="24"/>
      <c r="CR593" s="24"/>
      <c r="CS593" s="24"/>
      <c r="CT593" s="24"/>
      <c r="CU593" s="24"/>
      <c r="CV593" s="24"/>
    </row>
    <row r="594" spans="1:100">
      <c r="A594" s="25"/>
      <c r="B594" s="25"/>
      <c r="C594" s="25"/>
      <c r="D594" s="25"/>
      <c r="E594" s="26"/>
      <c r="F594" s="26"/>
      <c r="G594" s="26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  <c r="CN594" s="24"/>
      <c r="CO594" s="24"/>
      <c r="CP594" s="24"/>
      <c r="CQ594" s="24"/>
      <c r="CR594" s="24"/>
      <c r="CS594" s="24"/>
      <c r="CT594" s="24"/>
      <c r="CU594" s="24"/>
      <c r="CV594" s="24"/>
    </row>
    <row r="595" spans="1:100">
      <c r="A595" s="25"/>
      <c r="B595" s="25"/>
      <c r="C595" s="25"/>
      <c r="D595" s="25"/>
      <c r="E595" s="26"/>
      <c r="F595" s="26"/>
      <c r="G595" s="26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  <c r="CN595" s="24"/>
      <c r="CO595" s="24"/>
      <c r="CP595" s="24"/>
      <c r="CQ595" s="24"/>
      <c r="CR595" s="24"/>
      <c r="CS595" s="24"/>
      <c r="CT595" s="24"/>
      <c r="CU595" s="24"/>
      <c r="CV595" s="24"/>
    </row>
    <row r="596" spans="1:100">
      <c r="A596" s="25"/>
      <c r="B596" s="25"/>
      <c r="C596" s="25"/>
      <c r="D596" s="25"/>
      <c r="E596" s="26"/>
      <c r="F596" s="26"/>
      <c r="G596" s="26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  <c r="CN596" s="24"/>
      <c r="CO596" s="24"/>
      <c r="CP596" s="24"/>
      <c r="CQ596" s="24"/>
      <c r="CR596" s="24"/>
      <c r="CS596" s="24"/>
      <c r="CT596" s="24"/>
      <c r="CU596" s="24"/>
      <c r="CV596" s="24"/>
    </row>
    <row r="597" spans="1:100">
      <c r="A597" s="25"/>
      <c r="B597" s="25"/>
      <c r="C597" s="25"/>
      <c r="D597" s="25"/>
      <c r="E597" s="26"/>
      <c r="F597" s="26"/>
      <c r="G597" s="26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  <c r="CN597" s="24"/>
      <c r="CO597" s="24"/>
      <c r="CP597" s="24"/>
      <c r="CQ597" s="24"/>
      <c r="CR597" s="24"/>
      <c r="CS597" s="24"/>
      <c r="CT597" s="24"/>
      <c r="CU597" s="24"/>
      <c r="CV597" s="24"/>
    </row>
    <row r="598" spans="1:100">
      <c r="A598" s="25"/>
      <c r="B598" s="25"/>
      <c r="C598" s="25"/>
      <c r="D598" s="25"/>
      <c r="E598" s="26"/>
      <c r="F598" s="26"/>
      <c r="G598" s="26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  <c r="CN598" s="24"/>
      <c r="CO598" s="24"/>
      <c r="CP598" s="24"/>
      <c r="CQ598" s="24"/>
      <c r="CR598" s="24"/>
      <c r="CS598" s="24"/>
      <c r="CT598" s="24"/>
      <c r="CU598" s="24"/>
      <c r="CV598" s="24"/>
    </row>
    <row r="599" spans="1:100">
      <c r="A599" s="25"/>
      <c r="B599" s="25"/>
      <c r="C599" s="25"/>
      <c r="D599" s="25"/>
      <c r="E599" s="26"/>
      <c r="F599" s="26"/>
      <c r="G599" s="26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  <c r="CN599" s="24"/>
      <c r="CO599" s="24"/>
      <c r="CP599" s="24"/>
      <c r="CQ599" s="24"/>
      <c r="CR599" s="24"/>
      <c r="CS599" s="24"/>
      <c r="CT599" s="24"/>
      <c r="CU599" s="24"/>
      <c r="CV599" s="24"/>
    </row>
    <row r="600" spans="1:100">
      <c r="A600" s="25"/>
      <c r="B600" s="25"/>
      <c r="C600" s="25"/>
      <c r="D600" s="25"/>
      <c r="E600" s="26"/>
      <c r="F600" s="26"/>
      <c r="G600" s="26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  <c r="CN600" s="24"/>
      <c r="CO600" s="24"/>
      <c r="CP600" s="24"/>
      <c r="CQ600" s="24"/>
      <c r="CR600" s="24"/>
      <c r="CS600" s="24"/>
      <c r="CT600" s="24"/>
      <c r="CU600" s="24"/>
      <c r="CV600" s="24"/>
    </row>
    <row r="601" spans="1:100">
      <c r="A601" s="25"/>
      <c r="B601" s="25"/>
      <c r="C601" s="25"/>
      <c r="D601" s="25"/>
      <c r="E601" s="26"/>
      <c r="F601" s="26"/>
      <c r="G601" s="26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  <c r="CN601" s="24"/>
      <c r="CO601" s="24"/>
      <c r="CP601" s="24"/>
      <c r="CQ601" s="24"/>
      <c r="CR601" s="24"/>
      <c r="CS601" s="24"/>
      <c r="CT601" s="24"/>
      <c r="CU601" s="24"/>
      <c r="CV601" s="24"/>
    </row>
    <row r="602" spans="1:100">
      <c r="A602" s="25"/>
      <c r="B602" s="25"/>
      <c r="C602" s="25"/>
      <c r="D602" s="25"/>
      <c r="E602" s="26"/>
      <c r="F602" s="26"/>
      <c r="G602" s="26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  <c r="CN602" s="24"/>
      <c r="CO602" s="24"/>
      <c r="CP602" s="24"/>
      <c r="CQ602" s="24"/>
      <c r="CR602" s="24"/>
      <c r="CS602" s="24"/>
      <c r="CT602" s="24"/>
      <c r="CU602" s="24"/>
      <c r="CV602" s="24"/>
    </row>
    <row r="603" spans="1:100">
      <c r="A603" s="25"/>
      <c r="B603" s="25"/>
      <c r="C603" s="25"/>
      <c r="D603" s="25"/>
      <c r="E603" s="26"/>
      <c r="F603" s="26"/>
      <c r="G603" s="26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  <c r="CN603" s="24"/>
      <c r="CO603" s="24"/>
      <c r="CP603" s="24"/>
      <c r="CQ603" s="24"/>
      <c r="CR603" s="24"/>
      <c r="CS603" s="24"/>
      <c r="CT603" s="24"/>
      <c r="CU603" s="24"/>
      <c r="CV603" s="24"/>
    </row>
    <row r="604" spans="1:100">
      <c r="A604" s="25"/>
      <c r="B604" s="25"/>
      <c r="C604" s="25"/>
      <c r="D604" s="25"/>
      <c r="E604" s="26"/>
      <c r="F604" s="26"/>
      <c r="G604" s="26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  <c r="CN604" s="24"/>
      <c r="CO604" s="24"/>
      <c r="CP604" s="24"/>
      <c r="CQ604" s="24"/>
      <c r="CR604" s="24"/>
      <c r="CS604" s="24"/>
      <c r="CT604" s="24"/>
      <c r="CU604" s="24"/>
      <c r="CV604" s="24"/>
    </row>
    <row r="605" spans="1:100">
      <c r="A605" s="25"/>
      <c r="B605" s="25"/>
      <c r="C605" s="25"/>
      <c r="D605" s="25"/>
      <c r="E605" s="26"/>
      <c r="F605" s="26"/>
      <c r="G605" s="26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  <c r="CN605" s="24"/>
      <c r="CO605" s="24"/>
      <c r="CP605" s="24"/>
      <c r="CQ605" s="24"/>
      <c r="CR605" s="24"/>
      <c r="CS605" s="24"/>
      <c r="CT605" s="24"/>
      <c r="CU605" s="24"/>
      <c r="CV605" s="24"/>
    </row>
    <row r="606" spans="1:100">
      <c r="A606" s="25"/>
      <c r="B606" s="25"/>
      <c r="C606" s="25"/>
      <c r="D606" s="25"/>
      <c r="E606" s="26"/>
      <c r="F606" s="26"/>
      <c r="G606" s="26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  <c r="CN606" s="24"/>
      <c r="CO606" s="24"/>
      <c r="CP606" s="24"/>
      <c r="CQ606" s="24"/>
      <c r="CR606" s="24"/>
      <c r="CS606" s="24"/>
      <c r="CT606" s="24"/>
      <c r="CU606" s="24"/>
      <c r="CV606" s="24"/>
    </row>
    <row r="607" spans="1:100">
      <c r="A607" s="25"/>
      <c r="B607" s="25"/>
      <c r="C607" s="25"/>
      <c r="D607" s="25"/>
      <c r="E607" s="26"/>
      <c r="F607" s="26"/>
      <c r="G607" s="26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  <c r="CN607" s="24"/>
      <c r="CO607" s="24"/>
      <c r="CP607" s="24"/>
      <c r="CQ607" s="24"/>
      <c r="CR607" s="24"/>
      <c r="CS607" s="24"/>
      <c r="CT607" s="24"/>
      <c r="CU607" s="24"/>
      <c r="CV607" s="24"/>
    </row>
    <row r="608" spans="1:100">
      <c r="A608" s="25"/>
      <c r="B608" s="25"/>
      <c r="C608" s="25"/>
      <c r="D608" s="25"/>
      <c r="E608" s="26"/>
      <c r="F608" s="26"/>
      <c r="G608" s="26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  <c r="CN608" s="24"/>
      <c r="CO608" s="24"/>
      <c r="CP608" s="24"/>
      <c r="CQ608" s="24"/>
      <c r="CR608" s="24"/>
      <c r="CS608" s="24"/>
      <c r="CT608" s="24"/>
      <c r="CU608" s="24"/>
      <c r="CV608" s="24"/>
    </row>
    <row r="609" spans="1:100">
      <c r="A609" s="25"/>
      <c r="B609" s="25"/>
      <c r="C609" s="25"/>
      <c r="D609" s="25"/>
      <c r="E609" s="26"/>
      <c r="F609" s="26"/>
      <c r="G609" s="26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  <c r="CN609" s="24"/>
      <c r="CO609" s="24"/>
      <c r="CP609" s="24"/>
      <c r="CQ609" s="24"/>
      <c r="CR609" s="24"/>
      <c r="CS609" s="24"/>
      <c r="CT609" s="24"/>
      <c r="CU609" s="24"/>
      <c r="CV609" s="24"/>
    </row>
    <row r="610" spans="1:100">
      <c r="A610" s="25"/>
      <c r="B610" s="25"/>
      <c r="C610" s="25"/>
      <c r="D610" s="25"/>
      <c r="E610" s="26"/>
      <c r="F610" s="26"/>
      <c r="G610" s="26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  <c r="CN610" s="24"/>
      <c r="CO610" s="24"/>
      <c r="CP610" s="24"/>
      <c r="CQ610" s="24"/>
      <c r="CR610" s="24"/>
      <c r="CS610" s="24"/>
      <c r="CT610" s="24"/>
      <c r="CU610" s="24"/>
      <c r="CV610" s="24"/>
    </row>
    <row r="611" spans="1:100">
      <c r="A611" s="25"/>
      <c r="B611" s="25"/>
      <c r="C611" s="25"/>
      <c r="D611" s="25"/>
      <c r="E611" s="26"/>
      <c r="F611" s="26"/>
      <c r="G611" s="26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  <c r="CN611" s="24"/>
      <c r="CO611" s="24"/>
      <c r="CP611" s="24"/>
      <c r="CQ611" s="24"/>
      <c r="CR611" s="24"/>
      <c r="CS611" s="24"/>
      <c r="CT611" s="24"/>
      <c r="CU611" s="24"/>
      <c r="CV611" s="24"/>
    </row>
    <row r="612" spans="1:100">
      <c r="A612" s="25"/>
      <c r="B612" s="25"/>
      <c r="C612" s="25"/>
      <c r="D612" s="25"/>
      <c r="E612" s="26"/>
      <c r="F612" s="26"/>
      <c r="G612" s="26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  <c r="CN612" s="24"/>
      <c r="CO612" s="24"/>
      <c r="CP612" s="24"/>
      <c r="CQ612" s="24"/>
      <c r="CR612" s="24"/>
      <c r="CS612" s="24"/>
      <c r="CT612" s="24"/>
      <c r="CU612" s="24"/>
      <c r="CV612" s="24"/>
    </row>
    <row r="613" spans="1:100">
      <c r="A613" s="25"/>
      <c r="B613" s="25"/>
      <c r="C613" s="25"/>
      <c r="D613" s="25"/>
      <c r="E613" s="26"/>
      <c r="F613" s="26"/>
      <c r="G613" s="26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  <c r="CN613" s="24"/>
      <c r="CO613" s="24"/>
      <c r="CP613" s="24"/>
      <c r="CQ613" s="24"/>
      <c r="CR613" s="24"/>
      <c r="CS613" s="24"/>
      <c r="CT613" s="24"/>
      <c r="CU613" s="24"/>
      <c r="CV613" s="24"/>
    </row>
    <row r="614" spans="1:100"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  <c r="CN614" s="24"/>
      <c r="CO614" s="24"/>
      <c r="CP614" s="24"/>
      <c r="CQ614" s="24"/>
      <c r="CR614" s="24"/>
      <c r="CS614" s="24"/>
      <c r="CT614" s="24"/>
      <c r="CU614" s="24"/>
      <c r="CV614" s="24"/>
    </row>
    <row r="615" spans="1:100"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  <c r="CN615" s="24"/>
      <c r="CO615" s="24"/>
      <c r="CP615" s="24"/>
      <c r="CQ615" s="24"/>
      <c r="CR615" s="24"/>
      <c r="CS615" s="24"/>
      <c r="CT615" s="24"/>
      <c r="CU615" s="24"/>
      <c r="CV615" s="24"/>
    </row>
    <row r="616" spans="1:100"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  <c r="CN616" s="24"/>
      <c r="CO616" s="24"/>
      <c r="CP616" s="24"/>
      <c r="CQ616" s="24"/>
      <c r="CR616" s="24"/>
      <c r="CS616" s="24"/>
      <c r="CT616" s="24"/>
      <c r="CU616" s="24"/>
      <c r="CV616" s="24"/>
    </row>
    <row r="617" spans="1:100"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  <c r="CN617" s="24"/>
      <c r="CO617" s="24"/>
      <c r="CP617" s="24"/>
      <c r="CQ617" s="24"/>
      <c r="CR617" s="24"/>
      <c r="CS617" s="24"/>
      <c r="CT617" s="24"/>
      <c r="CU617" s="24"/>
      <c r="CV617" s="24"/>
    </row>
  </sheetData>
  <mergeCells count="11">
    <mergeCell ref="A1:E1"/>
    <mergeCell ref="A3:G3"/>
    <mergeCell ref="F1:G1"/>
    <mergeCell ref="A2:G2"/>
    <mergeCell ref="A115:D115"/>
    <mergeCell ref="D4:D5"/>
    <mergeCell ref="E4:E5"/>
    <mergeCell ref="F4:G4"/>
    <mergeCell ref="A4:A5"/>
    <mergeCell ref="B4:B5"/>
    <mergeCell ref="C4:C5"/>
  </mergeCells>
  <phoneticPr fontId="1" type="noConversion"/>
  <printOptions horizontalCentered="1"/>
  <pageMargins left="0.6692913385826772" right="0.55118110236220474" top="1.0236220472440944" bottom="0.78740157480314965" header="0.51181102362204722" footer="0.51181102362204722"/>
  <pageSetup paperSize="9" scale="90" fitToHeight="0" orientation="landscape" r:id="rId1"/>
  <headerFooter alignWithMargins="0">
    <oddFooter>Strona &amp;P</oddFooter>
  </headerFooter>
  <rowBreaks count="1" manualBreakCount="1">
    <brk id="11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2018-11-14T18:27:22Z</cp:lastPrinted>
  <dcterms:created xsi:type="dcterms:W3CDTF">2009-10-01T05:59:07Z</dcterms:created>
  <dcterms:modified xsi:type="dcterms:W3CDTF">2018-12-21T10:07:57Z</dcterms:modified>
</cp:coreProperties>
</file>