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1570" windowHeight="8145"/>
  </bookViews>
  <sheets>
    <sheet name="1" sheetId="20" r:id="rId1"/>
  </sheets>
  <definedNames>
    <definedName name="_xlnm.Print_Area" localSheetId="0">'1'!$A$1:$G$63</definedName>
  </definedNames>
  <calcPr calcId="124519"/>
</workbook>
</file>

<file path=xl/calcChain.xml><?xml version="1.0" encoding="utf-8"?>
<calcChain xmlns="http://schemas.openxmlformats.org/spreadsheetml/2006/main">
  <c r="F56" i="20"/>
  <c r="F54"/>
  <c r="F49"/>
  <c r="F48" s="1"/>
  <c r="F46"/>
  <c r="F44"/>
  <c r="F41"/>
  <c r="F40" s="1"/>
  <c r="G30"/>
  <c r="F34"/>
  <c r="F33" s="1"/>
  <c r="F31"/>
  <c r="F30" s="1"/>
  <c r="F27"/>
  <c r="F26"/>
  <c r="E27"/>
  <c r="E26" s="1"/>
  <c r="F13"/>
  <c r="F10" s="1"/>
  <c r="F16"/>
  <c r="F21"/>
  <c r="F20" s="1"/>
  <c r="F8"/>
  <c r="F7"/>
  <c r="E56"/>
  <c r="E54"/>
  <c r="E53" s="1"/>
  <c r="E51"/>
  <c r="E49"/>
  <c r="E46"/>
  <c r="E44"/>
  <c r="E43" s="1"/>
  <c r="E41"/>
  <c r="E40" s="1"/>
  <c r="E34"/>
  <c r="E33" s="1"/>
  <c r="E31"/>
  <c r="E30" s="1"/>
  <c r="E21"/>
  <c r="E20" s="1"/>
  <c r="E16"/>
  <c r="E13"/>
  <c r="E8"/>
  <c r="E7" s="1"/>
  <c r="F53" l="1"/>
  <c r="F43"/>
  <c r="F61" s="1"/>
  <c r="E10"/>
  <c r="E61" s="1"/>
  <c r="E48"/>
  <c r="G54"/>
  <c r="G53" s="1"/>
  <c r="G44"/>
  <c r="G7"/>
  <c r="G48" l="1"/>
  <c r="G27"/>
  <c r="G34"/>
  <c r="G33" s="1"/>
  <c r="G43"/>
  <c r="G26"/>
  <c r="G20"/>
  <c r="G10"/>
  <c r="G61" s="1"/>
</calcChain>
</file>

<file path=xl/sharedStrings.xml><?xml version="1.0" encoding="utf-8"?>
<sst xmlns="http://schemas.openxmlformats.org/spreadsheetml/2006/main" count="87" uniqueCount="55">
  <si>
    <t>w złotych</t>
  </si>
  <si>
    <t>Dział</t>
  </si>
  <si>
    <t>z tego:</t>
  </si>
  <si>
    <t>Ogółem:</t>
  </si>
  <si>
    <t>Rozdział</t>
  </si>
  <si>
    <t>§*</t>
  </si>
  <si>
    <t>Fundusz sołecki</t>
  </si>
  <si>
    <t>Pozostałe wydatki</t>
  </si>
  <si>
    <t>Jednostka pomocnicza</t>
  </si>
  <si>
    <t>* - do fakultatywnego wykorzystania</t>
  </si>
  <si>
    <t>010</t>
  </si>
  <si>
    <t>600</t>
  </si>
  <si>
    <t>60016</t>
  </si>
  <si>
    <t>750</t>
  </si>
  <si>
    <t>900</t>
  </si>
  <si>
    <t>926</t>
  </si>
  <si>
    <t>92601</t>
  </si>
  <si>
    <t>Pozostała działalność</t>
  </si>
  <si>
    <t>01095</t>
  </si>
  <si>
    <t>Sołectwo Granowo</t>
  </si>
  <si>
    <t>Sołectwo Mielęcin</t>
  </si>
  <si>
    <t>Sołectwo Słonice</t>
  </si>
  <si>
    <t>Sołectwo Nowy Klukom</t>
  </si>
  <si>
    <t>75075</t>
  </si>
  <si>
    <t>75412</t>
  </si>
  <si>
    <t>754</t>
  </si>
  <si>
    <t>Sołectwo Chłopowo</t>
  </si>
  <si>
    <t>Sołectwo Objezierze</t>
  </si>
  <si>
    <t>Sołectwo Przybysław</t>
  </si>
  <si>
    <t>90003</t>
  </si>
  <si>
    <t>921</t>
  </si>
  <si>
    <t>92109</t>
  </si>
  <si>
    <t>Sołectwo Żeńsko</t>
  </si>
  <si>
    <t>92195</t>
  </si>
  <si>
    <t>92695</t>
  </si>
  <si>
    <t>Sołectwo Kaszewo</t>
  </si>
  <si>
    <t>Sołectwo Krzęcin</t>
  </si>
  <si>
    <t>Sołectwo Rakowo</t>
  </si>
  <si>
    <t>Drogi publiczne gminne</t>
  </si>
  <si>
    <t>Promocja j.s.t.</t>
  </si>
  <si>
    <t>Ochotnicze straże pożarne</t>
  </si>
  <si>
    <t>Oczyszczanie miast i gmin</t>
  </si>
  <si>
    <t>Domy i ośrodki kultury, świetlice i kluby</t>
  </si>
  <si>
    <t>Obiekty sportowe</t>
  </si>
  <si>
    <t>Zakup usług pozostałych, w tym:</t>
  </si>
  <si>
    <t>Zakup usług remontowych, w tym:</t>
  </si>
  <si>
    <t>Zakup materiałów i wyposażenia, w tym:</t>
  </si>
  <si>
    <t>Wynagrodzenie bezosobowe, w tym:</t>
  </si>
  <si>
    <t>Wydatki inwestycyjne jednostek budżetowych, w tym:</t>
  </si>
  <si>
    <t>Wydatki na zakupy inwestycyjne jednostek budżetowych, w tym:</t>
  </si>
  <si>
    <t>Wydatki jednostek pomocniczych
w ramach budżetu  Gminy Krzęcin
w 2019 r.</t>
  </si>
  <si>
    <t>92120</t>
  </si>
  <si>
    <t>Ochrona zabytków i opieka nad zabytkami</t>
  </si>
  <si>
    <t>Plan wydatków
ogółem
na 2019 r.</t>
  </si>
  <si>
    <t>Załącznik Nr 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do Uchwały Nr II/16/2018                                            Rady Gminy Krzęcin                                                              z dnia  20 grudnia 2018 r.</t>
  </si>
</sst>
</file>

<file path=xl/styles.xml><?xml version="1.0" encoding="utf-8"?>
<styleSheet xmlns="http://schemas.openxmlformats.org/spreadsheetml/2006/main">
  <fonts count="11">
    <font>
      <sz val="10"/>
      <name val="Arial CE"/>
      <charset val="238"/>
    </font>
    <font>
      <sz val="8"/>
      <name val="Arial CE"/>
      <charset val="238"/>
    </font>
    <font>
      <b/>
      <sz val="12"/>
      <name val="Arial CE"/>
      <family val="2"/>
      <charset val="238"/>
    </font>
    <font>
      <i/>
      <u/>
      <sz val="8"/>
      <name val="Arial CE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i/>
      <sz val="8"/>
      <name val="Arial"/>
      <family val="2"/>
      <charset val="238"/>
    </font>
    <font>
      <b/>
      <sz val="10"/>
      <name val="Arial CE"/>
      <charset val="238"/>
    </font>
    <font>
      <sz val="9"/>
      <name val="Arial"/>
      <family val="2"/>
      <charset val="238"/>
    </font>
    <font>
      <i/>
      <sz val="10"/>
      <name val="Arial"/>
      <family val="2"/>
      <charset val="238"/>
    </font>
    <font>
      <b/>
      <i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4" fillId="0" borderId="0" xfId="0" applyFont="1"/>
    <xf numFmtId="49" fontId="4" fillId="0" borderId="1" xfId="0" applyNumberFormat="1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4" fontId="5" fillId="0" borderId="1" xfId="0" applyNumberFormat="1" applyFont="1" applyBorder="1" applyAlignment="1">
      <alignment vertical="top" wrapText="1"/>
    </xf>
    <xf numFmtId="4" fontId="5" fillId="0" borderId="1" xfId="0" applyNumberFormat="1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top" wrapText="1"/>
    </xf>
    <xf numFmtId="4" fontId="4" fillId="4" borderId="1" xfId="0" applyNumberFormat="1" applyFont="1" applyFill="1" applyBorder="1" applyAlignment="1">
      <alignment horizontal="right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vertical="center" wrapText="1"/>
    </xf>
    <xf numFmtId="0" fontId="0" fillId="3" borderId="0" xfId="0" applyFill="1"/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vertical="center" wrapText="1"/>
    </xf>
    <xf numFmtId="4" fontId="10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2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1"/>
  <sheetViews>
    <sheetView showGridLines="0" tabSelected="1" defaultGridColor="0" colorId="7" workbookViewId="0">
      <selection activeCell="M1" sqref="M1"/>
    </sheetView>
  </sheetViews>
  <sheetFormatPr defaultRowHeight="12.75"/>
  <cols>
    <col min="1" max="1" width="6" customWidth="1"/>
    <col min="2" max="2" width="10.140625" customWidth="1"/>
    <col min="3" max="3" width="6" customWidth="1"/>
    <col min="4" max="4" width="33.5703125" customWidth="1"/>
    <col min="5" max="5" width="19.5703125" customWidth="1"/>
    <col min="6" max="6" width="18.7109375" style="6" customWidth="1"/>
    <col min="7" max="7" width="20.7109375" style="6" customWidth="1"/>
  </cols>
  <sheetData>
    <row r="1" spans="1:9" ht="60" customHeight="1">
      <c r="F1" s="48" t="s">
        <v>54</v>
      </c>
      <c r="G1" s="48"/>
    </row>
    <row r="2" spans="1:9" ht="51" customHeight="1">
      <c r="A2" s="45" t="s">
        <v>50</v>
      </c>
      <c r="B2" s="45"/>
      <c r="C2" s="45"/>
      <c r="D2" s="45"/>
      <c r="E2" s="45"/>
      <c r="F2" s="45"/>
      <c r="G2" s="46"/>
    </row>
    <row r="3" spans="1:9" ht="12.75" customHeight="1">
      <c r="A3" s="1"/>
      <c r="B3" s="1"/>
      <c r="C3" s="1"/>
      <c r="D3" s="1"/>
      <c r="E3" s="44" t="s">
        <v>0</v>
      </c>
      <c r="F3" s="44"/>
      <c r="G3" s="44"/>
      <c r="I3" s="30"/>
    </row>
    <row r="4" spans="1:9" s="2" customFormat="1" ht="12" customHeight="1">
      <c r="A4" s="47" t="s">
        <v>1</v>
      </c>
      <c r="B4" s="47" t="s">
        <v>4</v>
      </c>
      <c r="C4" s="47" t="s">
        <v>5</v>
      </c>
      <c r="D4" s="47" t="s">
        <v>8</v>
      </c>
      <c r="E4" s="47" t="s">
        <v>53</v>
      </c>
      <c r="F4" s="47" t="s">
        <v>2</v>
      </c>
      <c r="G4" s="47"/>
    </row>
    <row r="5" spans="1:9" s="4" customFormat="1" ht="27.75" customHeight="1">
      <c r="A5" s="47"/>
      <c r="B5" s="47"/>
      <c r="C5" s="47"/>
      <c r="D5" s="47"/>
      <c r="E5" s="47"/>
      <c r="F5" s="3" t="s">
        <v>6</v>
      </c>
      <c r="G5" s="3" t="s">
        <v>7</v>
      </c>
    </row>
    <row r="6" spans="1:9" s="2" customFormat="1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</row>
    <row r="7" spans="1:9" s="2" customFormat="1">
      <c r="A7" s="31" t="s">
        <v>10</v>
      </c>
      <c r="B7" s="31" t="s">
        <v>18</v>
      </c>
      <c r="C7" s="5"/>
      <c r="D7" s="25" t="s">
        <v>17</v>
      </c>
      <c r="E7" s="33">
        <f>SUM(E8)</f>
        <v>7000</v>
      </c>
      <c r="F7" s="33">
        <f>SUM(F8)</f>
        <v>7000</v>
      </c>
      <c r="G7" s="18">
        <f>SUM(G8:G9)</f>
        <v>0</v>
      </c>
    </row>
    <row r="8" spans="1:9" s="2" customFormat="1">
      <c r="A8" s="31"/>
      <c r="B8" s="31"/>
      <c r="C8" s="28">
        <v>4300</v>
      </c>
      <c r="D8" s="27" t="s">
        <v>44</v>
      </c>
      <c r="E8" s="29">
        <f>SUM(E9)</f>
        <v>7000</v>
      </c>
      <c r="F8" s="29">
        <f>SUM(F9)</f>
        <v>7000</v>
      </c>
      <c r="G8" s="20">
        <v>0</v>
      </c>
    </row>
    <row r="9" spans="1:9" s="2" customFormat="1">
      <c r="A9" s="31"/>
      <c r="B9" s="31"/>
      <c r="C9" s="28"/>
      <c r="D9" s="27" t="s">
        <v>32</v>
      </c>
      <c r="E9" s="37">
        <v>7000</v>
      </c>
      <c r="F9" s="37">
        <v>7000</v>
      </c>
      <c r="G9" s="19">
        <v>0</v>
      </c>
    </row>
    <row r="10" spans="1:9" s="2" customFormat="1">
      <c r="A10" s="31" t="s">
        <v>11</v>
      </c>
      <c r="B10" s="31" t="s">
        <v>12</v>
      </c>
      <c r="C10" s="28"/>
      <c r="D10" s="32" t="s">
        <v>38</v>
      </c>
      <c r="E10" s="33">
        <f>SUM(E11+E13+E16)</f>
        <v>100160.34</v>
      </c>
      <c r="F10" s="33">
        <f>SUM(F11+F13+F16)</f>
        <v>100160.34</v>
      </c>
      <c r="G10" s="18">
        <f>SUM(G11:G13)</f>
        <v>0</v>
      </c>
    </row>
    <row r="11" spans="1:9" s="2" customFormat="1">
      <c r="A11" s="31"/>
      <c r="B11" s="31"/>
      <c r="C11" s="28">
        <v>4270</v>
      </c>
      <c r="D11" s="27" t="s">
        <v>45</v>
      </c>
      <c r="E11" s="29">
        <v>17500</v>
      </c>
      <c r="F11" s="29">
        <v>17500</v>
      </c>
      <c r="G11" s="20">
        <v>0</v>
      </c>
    </row>
    <row r="12" spans="1:9" s="2" customFormat="1">
      <c r="A12" s="31"/>
      <c r="B12" s="31"/>
      <c r="C12" s="28"/>
      <c r="D12" s="27" t="s">
        <v>20</v>
      </c>
      <c r="E12" s="37">
        <v>17500</v>
      </c>
      <c r="F12" s="37">
        <v>17500</v>
      </c>
      <c r="G12" s="19">
        <v>0</v>
      </c>
    </row>
    <row r="13" spans="1:9" s="2" customFormat="1">
      <c r="A13" s="31"/>
      <c r="B13" s="31"/>
      <c r="C13" s="28">
        <v>4300</v>
      </c>
      <c r="D13" s="27" t="s">
        <v>44</v>
      </c>
      <c r="E13" s="29">
        <f>SUM(E14:E15)</f>
        <v>19295.55</v>
      </c>
      <c r="F13" s="29">
        <f>SUM(F14:F15)</f>
        <v>19295.55</v>
      </c>
      <c r="G13" s="20">
        <v>0</v>
      </c>
    </row>
    <row r="14" spans="1:9" s="2" customFormat="1">
      <c r="A14" s="31"/>
      <c r="B14" s="31"/>
      <c r="C14" s="28"/>
      <c r="D14" s="27" t="s">
        <v>37</v>
      </c>
      <c r="E14" s="37">
        <v>7000</v>
      </c>
      <c r="F14" s="37">
        <v>7000</v>
      </c>
      <c r="G14" s="19">
        <v>0</v>
      </c>
    </row>
    <row r="15" spans="1:9" s="2" customFormat="1">
      <c r="A15" s="31"/>
      <c r="B15" s="31"/>
      <c r="C15" s="28"/>
      <c r="D15" s="27" t="s">
        <v>21</v>
      </c>
      <c r="E15" s="37">
        <v>12295.55</v>
      </c>
      <c r="F15" s="37">
        <v>12295.55</v>
      </c>
      <c r="G15" s="19">
        <v>0</v>
      </c>
    </row>
    <row r="16" spans="1:9" s="2" customFormat="1" ht="27" customHeight="1">
      <c r="A16" s="31"/>
      <c r="B16" s="31"/>
      <c r="C16" s="28">
        <v>6050</v>
      </c>
      <c r="D16" s="27" t="s">
        <v>48</v>
      </c>
      <c r="E16" s="37">
        <f>SUM(E17:E19)</f>
        <v>63364.79</v>
      </c>
      <c r="F16" s="37">
        <f>SUM(F17:F19)</f>
        <v>63364.79</v>
      </c>
      <c r="G16" s="19">
        <v>0</v>
      </c>
    </row>
    <row r="17" spans="1:7" s="2" customFormat="1">
      <c r="A17" s="31"/>
      <c r="B17" s="31"/>
      <c r="C17" s="28"/>
      <c r="D17" s="27" t="s">
        <v>19</v>
      </c>
      <c r="E17" s="37">
        <v>5000</v>
      </c>
      <c r="F17" s="37">
        <v>5000</v>
      </c>
      <c r="G17" s="19">
        <v>0</v>
      </c>
    </row>
    <row r="18" spans="1:7" s="2" customFormat="1">
      <c r="A18" s="31"/>
      <c r="B18" s="31"/>
      <c r="C18" s="28"/>
      <c r="D18" s="27" t="s">
        <v>28</v>
      </c>
      <c r="E18" s="37">
        <v>16202.22</v>
      </c>
      <c r="F18" s="37">
        <v>16202.22</v>
      </c>
      <c r="G18" s="19">
        <v>0</v>
      </c>
    </row>
    <row r="19" spans="1:7" s="2" customFormat="1">
      <c r="A19" s="31"/>
      <c r="B19" s="31"/>
      <c r="C19" s="28"/>
      <c r="D19" s="27" t="s">
        <v>36</v>
      </c>
      <c r="E19" s="37">
        <v>42162.57</v>
      </c>
      <c r="F19" s="37">
        <v>42162.57</v>
      </c>
      <c r="G19" s="19">
        <v>0</v>
      </c>
    </row>
    <row r="20" spans="1:7" s="2" customFormat="1">
      <c r="A20" s="31" t="s">
        <v>13</v>
      </c>
      <c r="B20" s="31" t="s">
        <v>23</v>
      </c>
      <c r="C20" s="36"/>
      <c r="D20" s="32" t="s">
        <v>39</v>
      </c>
      <c r="E20" s="33">
        <f>SUM(E21)</f>
        <v>9795.86</v>
      </c>
      <c r="F20" s="33">
        <f>SUM(F21)</f>
        <v>9795.86</v>
      </c>
      <c r="G20" s="18">
        <f>SUM(G21:G22)</f>
        <v>0</v>
      </c>
    </row>
    <row r="21" spans="1:7" s="2" customFormat="1">
      <c r="A21" s="31"/>
      <c r="B21" s="31"/>
      <c r="C21" s="28">
        <v>4210</v>
      </c>
      <c r="D21" s="26" t="s">
        <v>46</v>
      </c>
      <c r="E21" s="29">
        <f>SUM(E22:E25)</f>
        <v>9795.86</v>
      </c>
      <c r="F21" s="29">
        <f>SUM(F22:F25)</f>
        <v>9795.86</v>
      </c>
      <c r="G21" s="20">
        <v>0</v>
      </c>
    </row>
    <row r="22" spans="1:7" s="2" customFormat="1">
      <c r="A22" s="31"/>
      <c r="B22" s="31"/>
      <c r="C22" s="28"/>
      <c r="D22" s="27" t="s">
        <v>35</v>
      </c>
      <c r="E22" s="37">
        <v>3000</v>
      </c>
      <c r="F22" s="37">
        <v>3000</v>
      </c>
      <c r="G22" s="19">
        <v>0</v>
      </c>
    </row>
    <row r="23" spans="1:7" s="2" customFormat="1">
      <c r="A23" s="31"/>
      <c r="B23" s="31"/>
      <c r="C23" s="28"/>
      <c r="D23" s="27" t="s">
        <v>26</v>
      </c>
      <c r="E23" s="37">
        <v>3000</v>
      </c>
      <c r="F23" s="37">
        <v>3000</v>
      </c>
      <c r="G23" s="19">
        <v>0</v>
      </c>
    </row>
    <row r="24" spans="1:7" s="2" customFormat="1">
      <c r="A24" s="31"/>
      <c r="B24" s="31"/>
      <c r="C24" s="28"/>
      <c r="D24" s="27" t="s">
        <v>28</v>
      </c>
      <c r="E24" s="37">
        <v>2500</v>
      </c>
      <c r="F24" s="37">
        <v>2500</v>
      </c>
      <c r="G24" s="19">
        <v>0</v>
      </c>
    </row>
    <row r="25" spans="1:7" s="2" customFormat="1">
      <c r="A25" s="31"/>
      <c r="B25" s="31"/>
      <c r="C25" s="28"/>
      <c r="D25" s="27" t="s">
        <v>20</v>
      </c>
      <c r="E25" s="37">
        <v>1295.8599999999999</v>
      </c>
      <c r="F25" s="37">
        <v>1295.8599999999999</v>
      </c>
      <c r="G25" s="19">
        <v>0</v>
      </c>
    </row>
    <row r="26" spans="1:7" s="2" customFormat="1">
      <c r="A26" s="31" t="s">
        <v>25</v>
      </c>
      <c r="B26" s="31" t="s">
        <v>24</v>
      </c>
      <c r="C26" s="28"/>
      <c r="D26" s="32" t="s">
        <v>40</v>
      </c>
      <c r="E26" s="33">
        <f>SUM(E27)</f>
        <v>8000</v>
      </c>
      <c r="F26" s="33">
        <f>SUM(F27)</f>
        <v>8000</v>
      </c>
      <c r="G26" s="18">
        <f>SUM(G28:G29)</f>
        <v>0</v>
      </c>
    </row>
    <row r="27" spans="1:7" s="2" customFormat="1" ht="12.75" customHeight="1">
      <c r="A27" s="31"/>
      <c r="B27" s="31"/>
      <c r="C27" s="28">
        <v>4210</v>
      </c>
      <c r="D27" s="26" t="s">
        <v>46</v>
      </c>
      <c r="E27" s="29">
        <f>SUM(E28:E29)</f>
        <v>8000</v>
      </c>
      <c r="F27" s="29">
        <f>SUM(F28:F29)</f>
        <v>8000</v>
      </c>
      <c r="G27" s="20">
        <f>SUM(G28:G29)</f>
        <v>0</v>
      </c>
    </row>
    <row r="28" spans="1:7" s="2" customFormat="1">
      <c r="A28" s="39"/>
      <c r="B28" s="39"/>
      <c r="C28" s="28"/>
      <c r="D28" s="27" t="s">
        <v>26</v>
      </c>
      <c r="E28" s="37">
        <v>3000</v>
      </c>
      <c r="F28" s="37">
        <v>3000</v>
      </c>
      <c r="G28" s="19">
        <v>0</v>
      </c>
    </row>
    <row r="29" spans="1:7" s="2" customFormat="1">
      <c r="A29" s="39"/>
      <c r="B29" s="39"/>
      <c r="C29" s="28"/>
      <c r="D29" s="27" t="s">
        <v>32</v>
      </c>
      <c r="E29" s="37">
        <v>5000</v>
      </c>
      <c r="F29" s="37">
        <v>5000</v>
      </c>
      <c r="G29" s="19">
        <v>0</v>
      </c>
    </row>
    <row r="30" spans="1:7" s="2" customFormat="1">
      <c r="A30" s="9" t="s">
        <v>14</v>
      </c>
      <c r="B30" s="9" t="s">
        <v>29</v>
      </c>
      <c r="C30" s="16"/>
      <c r="D30" s="24" t="s">
        <v>41</v>
      </c>
      <c r="E30" s="10">
        <f>SUM(E31)</f>
        <v>300</v>
      </c>
      <c r="F30" s="10">
        <f>SUM(F31)</f>
        <v>300</v>
      </c>
      <c r="G30" s="17">
        <f>SUM(G31)</f>
        <v>0</v>
      </c>
    </row>
    <row r="31" spans="1:7" s="2" customFormat="1" ht="12.75" customHeight="1">
      <c r="A31" s="9"/>
      <c r="B31" s="9"/>
      <c r="C31" s="11">
        <v>4210</v>
      </c>
      <c r="D31" s="26" t="s">
        <v>46</v>
      </c>
      <c r="E31" s="15">
        <f>SUM(E32)</f>
        <v>300</v>
      </c>
      <c r="F31" s="15">
        <f>SUM(F32)</f>
        <v>300</v>
      </c>
      <c r="G31" s="21">
        <v>0</v>
      </c>
    </row>
    <row r="32" spans="1:7" s="2" customFormat="1">
      <c r="A32" s="9"/>
      <c r="B32" s="9"/>
      <c r="C32" s="16"/>
      <c r="D32" s="12" t="s">
        <v>28</v>
      </c>
      <c r="E32" s="13">
        <v>300</v>
      </c>
      <c r="F32" s="13">
        <v>300</v>
      </c>
      <c r="G32" s="14">
        <v>0</v>
      </c>
    </row>
    <row r="33" spans="1:7" s="8" customFormat="1" ht="25.5">
      <c r="A33" s="31" t="s">
        <v>30</v>
      </c>
      <c r="B33" s="31" t="s">
        <v>31</v>
      </c>
      <c r="C33" s="28"/>
      <c r="D33" s="32" t="s">
        <v>42</v>
      </c>
      <c r="E33" s="33">
        <f>SUM(E34)</f>
        <v>47671.81</v>
      </c>
      <c r="F33" s="33">
        <f>SUM(F34)</f>
        <v>47671.81</v>
      </c>
      <c r="G33" s="18">
        <f>SUM(G34)</f>
        <v>0</v>
      </c>
    </row>
    <row r="34" spans="1:7" s="8" customFormat="1" ht="15.75" customHeight="1">
      <c r="A34" s="34"/>
      <c r="B34" s="34"/>
      <c r="C34" s="28">
        <v>4210</v>
      </c>
      <c r="D34" s="26" t="s">
        <v>46</v>
      </c>
      <c r="E34" s="29">
        <f>SUM(E35:E39)</f>
        <v>47671.81</v>
      </c>
      <c r="F34" s="29">
        <f>SUM(F35:F39)</f>
        <v>47671.81</v>
      </c>
      <c r="G34" s="20">
        <f>G35+G36+G37</f>
        <v>0</v>
      </c>
    </row>
    <row r="35" spans="1:7" s="2" customFormat="1">
      <c r="A35" s="35"/>
      <c r="B35" s="35"/>
      <c r="C35" s="36"/>
      <c r="D35" s="27" t="s">
        <v>35</v>
      </c>
      <c r="E35" s="37">
        <v>10000</v>
      </c>
      <c r="F35" s="37">
        <v>10000</v>
      </c>
      <c r="G35" s="19">
        <v>0</v>
      </c>
    </row>
    <row r="36" spans="1:7" s="2" customFormat="1">
      <c r="A36" s="35"/>
      <c r="B36" s="35"/>
      <c r="C36" s="36"/>
      <c r="D36" s="27" t="s">
        <v>26</v>
      </c>
      <c r="E36" s="37">
        <v>19671.810000000001</v>
      </c>
      <c r="F36" s="37">
        <v>19671.810000000001</v>
      </c>
      <c r="G36" s="19">
        <v>0</v>
      </c>
    </row>
    <row r="37" spans="1:7" s="2" customFormat="1">
      <c r="A37" s="35"/>
      <c r="B37" s="35"/>
      <c r="C37" s="36"/>
      <c r="D37" s="27" t="s">
        <v>37</v>
      </c>
      <c r="E37" s="37">
        <v>5000</v>
      </c>
      <c r="F37" s="37">
        <v>5000</v>
      </c>
      <c r="G37" s="19">
        <v>0</v>
      </c>
    </row>
    <row r="38" spans="1:7" s="2" customFormat="1">
      <c r="A38" s="35"/>
      <c r="B38" s="35"/>
      <c r="C38" s="36"/>
      <c r="D38" s="27" t="s">
        <v>20</v>
      </c>
      <c r="E38" s="37">
        <v>3000</v>
      </c>
      <c r="F38" s="37">
        <v>3000</v>
      </c>
      <c r="G38" s="19">
        <v>0</v>
      </c>
    </row>
    <row r="39" spans="1:7" s="2" customFormat="1">
      <c r="A39" s="35"/>
      <c r="B39" s="35"/>
      <c r="C39" s="36"/>
      <c r="D39" s="27" t="s">
        <v>22</v>
      </c>
      <c r="E39" s="37">
        <v>10000</v>
      </c>
      <c r="F39" s="37">
        <v>10000</v>
      </c>
      <c r="G39" s="19">
        <v>0</v>
      </c>
    </row>
    <row r="40" spans="1:7" s="2" customFormat="1" ht="25.5">
      <c r="A40" s="31" t="s">
        <v>30</v>
      </c>
      <c r="B40" s="31" t="s">
        <v>51</v>
      </c>
      <c r="C40" s="28"/>
      <c r="D40" s="32" t="s">
        <v>52</v>
      </c>
      <c r="E40" s="33">
        <f>SUM(E41)</f>
        <v>2161.42</v>
      </c>
      <c r="F40" s="33">
        <f>SUM(F41)</f>
        <v>2161.42</v>
      </c>
      <c r="G40" s="18">
        <v>0</v>
      </c>
    </row>
    <row r="41" spans="1:7" s="2" customFormat="1">
      <c r="A41" s="31"/>
      <c r="B41" s="31"/>
      <c r="C41" s="28">
        <v>4300</v>
      </c>
      <c r="D41" s="27" t="s">
        <v>44</v>
      </c>
      <c r="E41" s="29">
        <f>SUM(E42)</f>
        <v>2161.42</v>
      </c>
      <c r="F41" s="29">
        <f>SUM(F42)</f>
        <v>2161.42</v>
      </c>
      <c r="G41" s="19">
        <v>0</v>
      </c>
    </row>
    <row r="42" spans="1:7" s="2" customFormat="1">
      <c r="A42" s="31"/>
      <c r="B42" s="31"/>
      <c r="C42" s="28"/>
      <c r="D42" s="27" t="s">
        <v>22</v>
      </c>
      <c r="E42" s="37">
        <v>2161.42</v>
      </c>
      <c r="F42" s="37">
        <v>2161.42</v>
      </c>
      <c r="G42" s="19">
        <v>0</v>
      </c>
    </row>
    <row r="43" spans="1:7" s="8" customFormat="1">
      <c r="A43" s="31" t="s">
        <v>30</v>
      </c>
      <c r="B43" s="31" t="s">
        <v>33</v>
      </c>
      <c r="C43" s="28"/>
      <c r="D43" s="32" t="s">
        <v>17</v>
      </c>
      <c r="E43" s="38">
        <f>SUM(E44+E46)</f>
        <v>5000</v>
      </c>
      <c r="F43" s="38">
        <f>SUM(F44+F46)</f>
        <v>5000</v>
      </c>
      <c r="G43" s="18">
        <f>SUM(G46:G46)</f>
        <v>0</v>
      </c>
    </row>
    <row r="44" spans="1:7" s="8" customFormat="1">
      <c r="A44" s="31"/>
      <c r="B44" s="31"/>
      <c r="C44" s="28">
        <v>4170</v>
      </c>
      <c r="D44" s="27" t="s">
        <v>47</v>
      </c>
      <c r="E44" s="29">
        <f>SUM(E45)</f>
        <v>1500</v>
      </c>
      <c r="F44" s="29">
        <f>SUM(F45)</f>
        <v>1500</v>
      </c>
      <c r="G44" s="20">
        <f>G45</f>
        <v>0</v>
      </c>
    </row>
    <row r="45" spans="1:7" s="8" customFormat="1">
      <c r="A45" s="31"/>
      <c r="B45" s="31"/>
      <c r="C45" s="28"/>
      <c r="D45" s="27" t="s">
        <v>26</v>
      </c>
      <c r="E45" s="37">
        <v>1500</v>
      </c>
      <c r="F45" s="37">
        <v>1500</v>
      </c>
      <c r="G45" s="19">
        <v>0</v>
      </c>
    </row>
    <row r="46" spans="1:7" s="8" customFormat="1">
      <c r="A46" s="31"/>
      <c r="B46" s="31"/>
      <c r="C46" s="28">
        <v>4300</v>
      </c>
      <c r="D46" s="27" t="s">
        <v>44</v>
      </c>
      <c r="E46" s="29">
        <f>SUM(E47)</f>
        <v>3500</v>
      </c>
      <c r="F46" s="29">
        <f>SUM(F47)</f>
        <v>3500</v>
      </c>
      <c r="G46" s="20">
        <v>0</v>
      </c>
    </row>
    <row r="47" spans="1:7" s="8" customFormat="1">
      <c r="A47" s="31"/>
      <c r="B47" s="31"/>
      <c r="C47" s="28"/>
      <c r="D47" s="27" t="s">
        <v>26</v>
      </c>
      <c r="E47" s="37">
        <v>3500</v>
      </c>
      <c r="F47" s="37">
        <v>3500</v>
      </c>
      <c r="G47" s="19">
        <v>0</v>
      </c>
    </row>
    <row r="48" spans="1:7" s="8" customFormat="1">
      <c r="A48" s="31" t="s">
        <v>15</v>
      </c>
      <c r="B48" s="31" t="s">
        <v>16</v>
      </c>
      <c r="C48" s="28"/>
      <c r="D48" s="32" t="s">
        <v>43</v>
      </c>
      <c r="E48" s="33">
        <f>SUM(E49+E51)</f>
        <v>37026.22</v>
      </c>
      <c r="F48" s="33">
        <f>SUM(F49+F51)</f>
        <v>37026.22</v>
      </c>
      <c r="G48" s="18">
        <f>G49</f>
        <v>0</v>
      </c>
    </row>
    <row r="49" spans="1:7" s="8" customFormat="1" ht="25.5">
      <c r="A49" s="31"/>
      <c r="B49" s="31"/>
      <c r="C49" s="28">
        <v>4210</v>
      </c>
      <c r="D49" s="27" t="s">
        <v>46</v>
      </c>
      <c r="E49" s="29">
        <f>SUM(E50)</f>
        <v>14000</v>
      </c>
      <c r="F49" s="29">
        <f>SUM(F50)</f>
        <v>14000</v>
      </c>
      <c r="G49" s="20">
        <v>0</v>
      </c>
    </row>
    <row r="50" spans="1:7" s="8" customFormat="1">
      <c r="A50" s="31"/>
      <c r="B50" s="31"/>
      <c r="C50" s="28"/>
      <c r="D50" s="27" t="s">
        <v>19</v>
      </c>
      <c r="E50" s="37">
        <v>14000</v>
      </c>
      <c r="F50" s="37">
        <v>14000</v>
      </c>
      <c r="G50" s="19">
        <v>0</v>
      </c>
    </row>
    <row r="51" spans="1:7" s="8" customFormat="1" ht="25.5">
      <c r="A51" s="31"/>
      <c r="B51" s="31"/>
      <c r="C51" s="28">
        <v>6050</v>
      </c>
      <c r="D51" s="27" t="s">
        <v>48</v>
      </c>
      <c r="E51" s="29">
        <f>SUM(E52)</f>
        <v>23026.22</v>
      </c>
      <c r="F51" s="37">
        <v>23026.22</v>
      </c>
      <c r="G51" s="19">
        <v>0</v>
      </c>
    </row>
    <row r="52" spans="1:7" s="8" customFormat="1">
      <c r="A52" s="31"/>
      <c r="B52" s="31"/>
      <c r="C52" s="28"/>
      <c r="D52" s="27" t="s">
        <v>27</v>
      </c>
      <c r="E52" s="37">
        <v>23026.22</v>
      </c>
      <c r="F52" s="37">
        <v>23026.22</v>
      </c>
      <c r="G52" s="19">
        <v>0</v>
      </c>
    </row>
    <row r="53" spans="1:7" s="8" customFormat="1">
      <c r="A53" s="31"/>
      <c r="B53" s="31" t="s">
        <v>34</v>
      </c>
      <c r="C53" s="28"/>
      <c r="D53" s="32" t="s">
        <v>17</v>
      </c>
      <c r="E53" s="33">
        <f>SUM(E54+E56)</f>
        <v>44465.98</v>
      </c>
      <c r="F53" s="33">
        <f>SUM(F54+F56)</f>
        <v>44465.98</v>
      </c>
      <c r="G53" s="18">
        <f>SUM(G54+G56)</f>
        <v>0</v>
      </c>
    </row>
    <row r="54" spans="1:7" s="8" customFormat="1">
      <c r="A54" s="31"/>
      <c r="B54" s="31"/>
      <c r="C54" s="28">
        <v>4210</v>
      </c>
      <c r="D54" s="26" t="s">
        <v>46</v>
      </c>
      <c r="E54" s="29">
        <f>SUM(E55)</f>
        <v>2214</v>
      </c>
      <c r="F54" s="29">
        <f>SUM(F55)</f>
        <v>2214</v>
      </c>
      <c r="G54" s="20">
        <f>SUM(G55:G55)</f>
        <v>0</v>
      </c>
    </row>
    <row r="55" spans="1:7" s="8" customFormat="1">
      <c r="A55" s="31"/>
      <c r="B55" s="31"/>
      <c r="C55" s="28"/>
      <c r="D55" s="27" t="s">
        <v>20</v>
      </c>
      <c r="E55" s="37">
        <v>2214</v>
      </c>
      <c r="F55" s="37">
        <v>2214</v>
      </c>
      <c r="G55" s="19">
        <v>0</v>
      </c>
    </row>
    <row r="56" spans="1:7" s="8" customFormat="1" ht="24">
      <c r="A56" s="31"/>
      <c r="B56" s="31"/>
      <c r="C56" s="28">
        <v>6060</v>
      </c>
      <c r="D56" s="26" t="s">
        <v>49</v>
      </c>
      <c r="E56" s="29">
        <f>SUM(E57:E60)</f>
        <v>42251.98</v>
      </c>
      <c r="F56" s="29">
        <f>SUM(F57:F60)</f>
        <v>42251.98</v>
      </c>
      <c r="G56" s="20">
        <v>0</v>
      </c>
    </row>
    <row r="57" spans="1:7" s="8" customFormat="1">
      <c r="A57" s="31"/>
      <c r="B57" s="31"/>
      <c r="C57" s="28"/>
      <c r="D57" s="27" t="s">
        <v>35</v>
      </c>
      <c r="E57" s="29">
        <v>7030.57</v>
      </c>
      <c r="F57" s="29">
        <v>7030.57</v>
      </c>
      <c r="G57" s="19">
        <v>0</v>
      </c>
    </row>
    <row r="58" spans="1:7" s="2" customFormat="1">
      <c r="A58" s="35"/>
      <c r="B58" s="35"/>
      <c r="C58" s="36"/>
      <c r="D58" s="27" t="s">
        <v>37</v>
      </c>
      <c r="E58" s="37">
        <v>9506.0400000000009</v>
      </c>
      <c r="F58" s="37">
        <v>9506.0400000000009</v>
      </c>
      <c r="G58" s="19">
        <v>0</v>
      </c>
    </row>
    <row r="59" spans="1:7" s="2" customFormat="1">
      <c r="A59" s="35"/>
      <c r="B59" s="35"/>
      <c r="C59" s="36"/>
      <c r="D59" s="27" t="s">
        <v>19</v>
      </c>
      <c r="E59" s="37">
        <v>13907.37</v>
      </c>
      <c r="F59" s="37">
        <v>13907.37</v>
      </c>
      <c r="G59" s="19">
        <v>0</v>
      </c>
    </row>
    <row r="60" spans="1:7" s="2" customFormat="1">
      <c r="A60" s="40"/>
      <c r="B60" s="40"/>
      <c r="C60" s="36"/>
      <c r="D60" s="27" t="s">
        <v>32</v>
      </c>
      <c r="E60" s="37">
        <v>11808</v>
      </c>
      <c r="F60" s="37">
        <v>11808</v>
      </c>
      <c r="G60" s="19">
        <v>0</v>
      </c>
    </row>
    <row r="61" spans="1:7" ht="13.5" customHeight="1">
      <c r="A61" s="41" t="s">
        <v>3</v>
      </c>
      <c r="B61" s="42"/>
      <c r="C61" s="42"/>
      <c r="D61" s="43"/>
      <c r="E61" s="22">
        <f>SUM(E7+E10+E20+E26+E30+E33+E40+E43+E48+E53)</f>
        <v>261581.63000000003</v>
      </c>
      <c r="F61" s="22">
        <f>SUM(F7+F10+F20+F26+F30+F33+F40+F43+F48+F53)</f>
        <v>261581.63000000003</v>
      </c>
      <c r="G61" s="23">
        <f>SUM(G7+G10+G20+G26+G30+G33+G40+G43+G48+G53)</f>
        <v>0</v>
      </c>
    </row>
    <row r="62" spans="1:7" hidden="1">
      <c r="B62" s="6"/>
      <c r="C62" s="6"/>
      <c r="D62" s="7"/>
      <c r="E62" s="6"/>
    </row>
    <row r="63" spans="1:7" hidden="1">
      <c r="A63" s="7" t="s">
        <v>9</v>
      </c>
      <c r="B63" s="7"/>
      <c r="C63" s="7"/>
      <c r="D63" s="6"/>
      <c r="E63" s="6"/>
    </row>
    <row r="64" spans="1:7">
      <c r="A64" t="s">
        <v>9</v>
      </c>
      <c r="B64" s="6"/>
      <c r="C64" s="6"/>
      <c r="D64" s="6"/>
      <c r="E64" s="6"/>
    </row>
    <row r="65" spans="2:5">
      <c r="B65" s="6"/>
      <c r="C65" s="6"/>
      <c r="D65" s="6"/>
      <c r="E65" s="6"/>
    </row>
    <row r="66" spans="2:5">
      <c r="B66" s="6"/>
      <c r="C66" s="6"/>
      <c r="D66" s="6"/>
      <c r="E66" s="6"/>
    </row>
    <row r="67" spans="2:5">
      <c r="B67" s="6"/>
      <c r="C67" s="6"/>
      <c r="D67" s="6"/>
      <c r="E67" s="6"/>
    </row>
    <row r="68" spans="2:5">
      <c r="B68" s="6"/>
      <c r="C68" s="6"/>
      <c r="D68" s="6"/>
      <c r="E68" s="6"/>
    </row>
    <row r="69" spans="2:5">
      <c r="B69" s="6"/>
      <c r="C69" s="6"/>
      <c r="D69" s="6"/>
      <c r="E69" s="6"/>
    </row>
    <row r="70" spans="2:5">
      <c r="B70" s="6"/>
      <c r="C70" s="6"/>
      <c r="D70" s="6"/>
      <c r="E70" s="6"/>
    </row>
    <row r="71" spans="2:5">
      <c r="B71" s="6"/>
      <c r="C71" s="6"/>
      <c r="E71" s="6"/>
    </row>
  </sheetData>
  <mergeCells count="10">
    <mergeCell ref="F1:G1"/>
    <mergeCell ref="A61:D61"/>
    <mergeCell ref="E3:G3"/>
    <mergeCell ref="A2:G2"/>
    <mergeCell ref="A4:A5"/>
    <mergeCell ref="B4:B5"/>
    <mergeCell ref="C4:C5"/>
    <mergeCell ref="D4:D5"/>
    <mergeCell ref="E4:E5"/>
    <mergeCell ref="F4:G4"/>
  </mergeCells>
  <phoneticPr fontId="1" type="noConversion"/>
  <printOptions horizontalCentered="1"/>
  <pageMargins left="0.6692913385826772" right="0.55118110236220474" top="0.98425196850393704" bottom="0.98425196850393704" header="0.51181102362204722" footer="0.51181102362204722"/>
  <pageSetup paperSize="9" scale="95" orientation="landscape" horizontalDpi="300" verticalDpi="300" r:id="rId1"/>
  <headerFooter alignWithMargins="0">
    <oddFooter>&amp;CStrona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1</vt:lpstr>
      <vt:lpstr>'1'!Obszar_wydruku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Mkus</dc:creator>
  <cp:lastModifiedBy>RADA-GMINY-K</cp:lastModifiedBy>
  <cp:lastPrinted>2018-11-14T08:35:00Z</cp:lastPrinted>
  <dcterms:created xsi:type="dcterms:W3CDTF">2009-10-01T05:59:07Z</dcterms:created>
  <dcterms:modified xsi:type="dcterms:W3CDTF">2018-12-21T10:11:06Z</dcterms:modified>
</cp:coreProperties>
</file>