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4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4" r:id="rId8"/>
    <sheet name="9" sheetId="5" r:id="rId9"/>
    <sheet name="10" sheetId="6" r:id="rId10"/>
    <sheet name="11" sheetId="19" r:id="rId11"/>
    <sheet name="12" sheetId="7" r:id="rId12"/>
    <sheet name="13" sheetId="8" r:id="rId13"/>
    <sheet name="14" sheetId="9" r:id="rId14"/>
    <sheet name="15" sheetId="10" r:id="rId15"/>
    <sheet name="16" sheetId="11" r:id="rId16"/>
    <sheet name="17" sheetId="12" r:id="rId17"/>
    <sheet name="18" sheetId="13" r:id="rId18"/>
    <sheet name="19" sheetId="21" r:id="rId19"/>
    <sheet name="20" sheetId="18" r:id="rId20"/>
  </sheets>
  <definedNames>
    <definedName name="_xlnm.Print_Area" localSheetId="0">'1'!$A$1:$G$21</definedName>
    <definedName name="_xlnm.Print_Area" localSheetId="9">'10'!$A$1:$J$18</definedName>
    <definedName name="_xlnm.Print_Area" localSheetId="10">'11'!$A$1:$G$13</definedName>
    <definedName name="_xlnm.Print_Area" localSheetId="11">'12'!$A$1:$D$18</definedName>
    <definedName name="_xlnm.Print_Area" localSheetId="12">'13'!$A$1:$D$20</definedName>
    <definedName name="_xlnm.Print_Area" localSheetId="13">'14'!$A$1:$F$12</definedName>
    <definedName name="_xlnm.Print_Area" localSheetId="14">'15'!$A$1:$G$13</definedName>
    <definedName name="_xlnm.Print_Area" localSheetId="15">'16'!$A$1:$F$12</definedName>
    <definedName name="_xlnm.Print_Area" localSheetId="16">'17'!$A$1:$G$12</definedName>
    <definedName name="_xlnm.Print_Area" localSheetId="17">'18'!$A$1:$F$12</definedName>
    <definedName name="_xlnm.Print_Area" localSheetId="18">'19'!$A$1:$G$13</definedName>
    <definedName name="_xlnm.Print_Area" localSheetId="1">'2'!$A$1:$N$23</definedName>
    <definedName name="_xlnm.Print_Area" localSheetId="19">'20'!$A$1:$F$13</definedName>
    <definedName name="_xlnm.Print_Area" localSheetId="2">'3'!$A$1:$D$22</definedName>
    <definedName name="_xlnm.Print_Area" localSheetId="3">'4'!$A$1:$L$23</definedName>
    <definedName name="_xlnm.Print_Area" localSheetId="4">'5'!$A$1:$K$81</definedName>
    <definedName name="_xlnm.Print_Area" localSheetId="5">'6'!$A$1:$L$23</definedName>
    <definedName name="_xlnm.Print_Area" localSheetId="6">'7'!$A$1:$G$21</definedName>
    <definedName name="_xlnm.Print_Area" localSheetId="7">'8'!$A$1:$L$16</definedName>
    <definedName name="_xlnm.Print_Area" localSheetId="8">'9'!$A$1:$L$18</definedName>
  </definedNames>
  <calcPr calcId="144525"/>
</workbook>
</file>

<file path=xl/calcChain.xml><?xml version="1.0" encoding="utf-8"?>
<calcChain xmlns="http://schemas.openxmlformats.org/spreadsheetml/2006/main">
  <c r="E71" i="23"/>
  <c r="D71" s="1"/>
  <c r="G56"/>
  <c r="H56"/>
  <c r="I56"/>
  <c r="J56"/>
  <c r="K56"/>
  <c r="F56"/>
  <c r="E61"/>
  <c r="D61" s="1"/>
  <c r="E62"/>
  <c r="D62" s="1"/>
  <c r="E63"/>
  <c r="D63" s="1"/>
  <c r="E64"/>
  <c r="D64" s="1"/>
  <c r="E35" l="1"/>
  <c r="D35" s="1"/>
  <c r="K28" l="1"/>
  <c r="J55"/>
  <c r="K55"/>
  <c r="F65"/>
  <c r="F55" s="1"/>
  <c r="G65"/>
  <c r="G55" s="1"/>
  <c r="H65"/>
  <c r="H55" s="1"/>
  <c r="I65"/>
  <c r="I55" s="1"/>
  <c r="E66"/>
  <c r="D66"/>
  <c r="E67"/>
  <c r="D67" s="1"/>
  <c r="E68"/>
  <c r="D68" s="1"/>
  <c r="E69"/>
  <c r="D69"/>
  <c r="E70"/>
  <c r="D70" s="1"/>
  <c r="E72"/>
  <c r="D72" s="1"/>
  <c r="E73"/>
  <c r="D73" s="1"/>
  <c r="E74"/>
  <c r="D74" s="1"/>
  <c r="E75"/>
  <c r="D75" s="1"/>
  <c r="E76"/>
  <c r="D76" s="1"/>
  <c r="E77"/>
  <c r="D77"/>
  <c r="E78"/>
  <c r="D78" s="1"/>
  <c r="E79"/>
  <c r="D79" s="1"/>
  <c r="E54"/>
  <c r="D54" s="1"/>
  <c r="E53"/>
  <c r="D53" s="1"/>
  <c r="D52"/>
  <c r="E51"/>
  <c r="D51" s="1"/>
  <c r="G50"/>
  <c r="E50" s="1"/>
  <c r="D50" s="1"/>
  <c r="F50"/>
  <c r="E49"/>
  <c r="D49" s="1"/>
  <c r="J48"/>
  <c r="J28" s="1"/>
  <c r="G48"/>
  <c r="F48"/>
  <c r="E30"/>
  <c r="D30" s="1"/>
  <c r="E26"/>
  <c r="D26" s="1"/>
  <c r="E27"/>
  <c r="D27" s="1"/>
  <c r="E25"/>
  <c r="D25" s="1"/>
  <c r="E23"/>
  <c r="D23" s="1"/>
  <c r="E24"/>
  <c r="D24"/>
  <c r="E46"/>
  <c r="D46" s="1"/>
  <c r="E14"/>
  <c r="D14" s="1"/>
  <c r="E15"/>
  <c r="D15" s="1"/>
  <c r="E16"/>
  <c r="D16" s="1"/>
  <c r="E12"/>
  <c r="D12" s="1"/>
  <c r="E13"/>
  <c r="D13" s="1"/>
  <c r="E17"/>
  <c r="D17" s="1"/>
  <c r="E18"/>
  <c r="D18" s="1"/>
  <c r="E19"/>
  <c r="D19" s="1"/>
  <c r="E20"/>
  <c r="D20" s="1"/>
  <c r="E11"/>
  <c r="D11"/>
  <c r="G29"/>
  <c r="F29"/>
  <c r="F28" s="1"/>
  <c r="I34"/>
  <c r="I41"/>
  <c r="I29" s="1"/>
  <c r="E47"/>
  <c r="D47" s="1"/>
  <c r="I21"/>
  <c r="G10"/>
  <c r="G9" s="1"/>
  <c r="G22"/>
  <c r="G21" s="1"/>
  <c r="F10"/>
  <c r="F9" s="1"/>
  <c r="F22"/>
  <c r="F21" s="1"/>
  <c r="H21"/>
  <c r="J21"/>
  <c r="J80" s="1"/>
  <c r="K21"/>
  <c r="E57"/>
  <c r="D57" s="1"/>
  <c r="E58"/>
  <c r="D58" s="1"/>
  <c r="E59"/>
  <c r="D59" s="1"/>
  <c r="E60"/>
  <c r="D60" s="1"/>
  <c r="K41"/>
  <c r="J41"/>
  <c r="H41"/>
  <c r="K34"/>
  <c r="J34"/>
  <c r="H34"/>
  <c r="E31"/>
  <c r="D31" s="1"/>
  <c r="E32"/>
  <c r="D32" s="1"/>
  <c r="E33"/>
  <c r="D33" s="1"/>
  <c r="E34"/>
  <c r="E36"/>
  <c r="D36" s="1"/>
  <c r="E37"/>
  <c r="D37" s="1"/>
  <c r="E38"/>
  <c r="D38" s="1"/>
  <c r="E39"/>
  <c r="D39" s="1"/>
  <c r="E40"/>
  <c r="D40" s="1"/>
  <c r="E41"/>
  <c r="D41" s="1"/>
  <c r="E42"/>
  <c r="D42" s="1"/>
  <c r="E43"/>
  <c r="D43" s="1"/>
  <c r="E44"/>
  <c r="D44" s="1"/>
  <c r="E45"/>
  <c r="D45" s="1"/>
  <c r="K80" l="1"/>
  <c r="E22"/>
  <c r="D22" s="1"/>
  <c r="D21" s="1"/>
  <c r="E65"/>
  <c r="D65" s="1"/>
  <c r="D34"/>
  <c r="E55"/>
  <c r="D55" s="1"/>
  <c r="E10"/>
  <c r="E56"/>
  <c r="D56" s="1"/>
  <c r="I48"/>
  <c r="H48" s="1"/>
  <c r="F80"/>
  <c r="G28"/>
  <c r="G80" s="1"/>
  <c r="E29"/>
  <c r="D29" s="1"/>
  <c r="E21" l="1"/>
  <c r="E48"/>
  <c r="D48" s="1"/>
  <c r="D28" s="1"/>
  <c r="H28"/>
  <c r="H80" s="1"/>
  <c r="D10"/>
  <c r="D9" s="1"/>
  <c r="E9"/>
  <c r="I28"/>
  <c r="I80" s="1"/>
  <c r="E80" l="1"/>
  <c r="D80" s="1"/>
  <c r="E28"/>
</calcChain>
</file>

<file path=xl/sharedStrings.xml><?xml version="1.0" encoding="utf-8"?>
<sst xmlns="http://schemas.openxmlformats.org/spreadsheetml/2006/main" count="386" uniqueCount="186">
  <si>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</si>
  <si>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</si>
  <si>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</si>
  <si>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</si>
  <si>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</si>
  <si>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</si>
  <si>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</si>
  <si>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</si>
  <si>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</si>
  <si>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</si>
  <si>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</si>
  <si>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</si>
  <si>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</si>
  <si>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</si>
  <si>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</si>
  <si>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</si>
  <si>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</si>
  <si>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</si>
  <si>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</si>
  <si>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Załącznik Nr 3
do uchwały Nr .................
Rady Gminy/Powiatu .......
w ...................................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</si>
  <si>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</si>
  <si>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</si>
  <si>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</si>
  <si>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</si>
  <si>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</si>
  <si>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</si>
  <si>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</si>
  <si>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</si>
  <si>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</si>
  <si>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</si>
  <si>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</si>
  <si>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</si>
  <si>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</si>
  <si>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</si>
  <si>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</si>
  <si>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</si>
  <si>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</si>
  <si>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</si>
  <si>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</si>
  <si>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</si>
  <si>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</si>
  <si>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</si>
  <si>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</si>
  <si>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</si>
  <si>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</si>
  <si>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</si>
  <si>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</si>
  <si>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</si>
  <si>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</si>
  <si>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</si>
  <si>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</si>
  <si>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</si>
  <si>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</si>
  <si>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</si>
  <si>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</si>
  <si>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</si>
  <si>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</si>
  <si>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</si>
  <si>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</si>
  <si>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</si>
  <si>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</si>
  <si>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</si>
  <si>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Rozdz.</t>
  </si>
  <si>
    <t>Nazwa zadania inwestycyjnego</t>
  </si>
  <si>
    <t>Jednostka organizacyjna realizująca program lub koordynująca wykonanie programu</t>
  </si>
  <si>
    <t>Okres realizacji</t>
  </si>
  <si>
    <t>Łączne nakłady finansowe
(w zł)</t>
  </si>
  <si>
    <t>Planowane wydatki</t>
  </si>
  <si>
    <t>2010 r.</t>
  </si>
  <si>
    <t>2011 r.</t>
  </si>
  <si>
    <t>Nazwa programu</t>
  </si>
  <si>
    <t>Nazwa projektu</t>
  </si>
  <si>
    <t>Lata realizacji projektu</t>
  </si>
  <si>
    <t>Wartość całkowita projektu
(w zł)</t>
  </si>
  <si>
    <t>Planowane płatności w latach w ramach projektu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</si>
  <si>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</si>
  <si>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</si>
  <si>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</si>
  <si>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</si>
  <si>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Wydatki</t>
  </si>
  <si>
    <t>Stan środków obrotowych na koniec roku</t>
  </si>
  <si>
    <t>ogółem</t>
  </si>
  <si>
    <t>w tym: wpłata do budżetu</t>
  </si>
  <si>
    <t>dotacje
z budżetu</t>
  </si>
  <si>
    <t>na wydatki bieżące</t>
  </si>
  <si>
    <t>na inwestycje</t>
  </si>
  <si>
    <t>I.</t>
  </si>
  <si>
    <t>Zakłady budżetowe</t>
  </si>
  <si>
    <t>x</t>
  </si>
  <si>
    <t>II.</t>
  </si>
  <si>
    <t>Gospodarstwa pomocnicze</t>
  </si>
  <si>
    <t>III.</t>
  </si>
  <si>
    <t>Ogółem</t>
  </si>
  <si>
    <t>Załącznik Nr 7
do uchwały Nr .................
Rady Gminy/Powiatu .......
w ...................................</t>
  </si>
  <si>
    <t xml:space="preserve">Dział………   Rozdział……… </t>
  </si>
  <si>
    <t>IV.</t>
  </si>
  <si>
    <t>Załącznik Nr 8
do uchwały Nr .................
Rady Gminy/Powiatu .......
w ...................................</t>
  </si>
  <si>
    <t xml:space="preserve">Dział………   Rozdział………   </t>
  </si>
  <si>
    <t>Załącznik Nr 9
do uchwały Nr .................
Rady Gminy/Powiatu .......
w ...................................</t>
  </si>
  <si>
    <t>Nazwa instytucji</t>
  </si>
  <si>
    <t>Kwota dotacji</t>
  </si>
  <si>
    <t>Załącznik Nr 10
do uchwały Nr .................
Rady Gminy/Powiatu .......
w ...................................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</si>
  <si>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</si>
  <si>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</si>
  <si>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</si>
  <si>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</si>
  <si>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</si>
  <si>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</si>
  <si>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Załącznik Nr 12
do uchwały Nr .................
Rady Gminy/Powiatu .......
w ...................................</t>
  </si>
  <si>
    <t>Jednostka samorządu terytorialnego</t>
  </si>
  <si>
    <t>Załącznik Nr 13
do uchwały Nr .................
Rady Gminy/Powiatu .......
w ...................................</t>
  </si>
  <si>
    <t>Nazwa zadania</t>
  </si>
  <si>
    <t>Załącznik Nr 14
do uchwały Nr .................
Rady Gminy/Powiatu .......
w ...................................</t>
  </si>
  <si>
    <t>Dotacje
ogółem</t>
  </si>
  <si>
    <t>Załącznik Nr 15
do uchwały Nr .................
Rady Gminy/Powiatu .......
w ...................................</t>
  </si>
  <si>
    <t>Załącznik Nr 16
do uchwały Nr .................
Rady Gminy/Powiatu .......
w ...................................</t>
  </si>
  <si>
    <t>Załącznik Nr 17
do uchwały Nr .................
Rady Gminy/Powiatu .......
w ...................................</t>
  </si>
  <si>
    <t>Załącznik Nr 18
do uchwały Nr .................
Rady Gminy/Powiatu .......
w ...................................</t>
  </si>
  <si>
    <t>Przedmiot i cel umowy</t>
  </si>
  <si>
    <t>Strony umowy</t>
  </si>
  <si>
    <t>Okres wykonywania umowy</t>
  </si>
  <si>
    <t>Łączna kwota wydatków, 
w tym wydatki budżetu</t>
  </si>
  <si>
    <t>Łączne kwoty wydatków 
w poszczególnych latach, 
w tym kwota wydatków budżetu</t>
  </si>
  <si>
    <t>Modernizacja drogi  X…</t>
  </si>
  <si>
    <t>Urząd Gminy X-Firma Y</t>
  </si>
  <si>
    <t>2008-2010</t>
  </si>
  <si>
    <t xml:space="preserve">      4.500.000 zł,       
w tym wydatki budżetu
3.000.000 zł</t>
  </si>
  <si>
    <t>2008 - 1.500.000 zł, 
w tym wydatki budżetu 
1.000.000 zł</t>
  </si>
  <si>
    <t>2009 - 1.500.000 zł, 
w tym wydatki budżetu 
1.000.000 zł</t>
  </si>
  <si>
    <t>2010 - 1.500.000 zł, 
w tym wydatki budżetu 
1.000.000 zł</t>
  </si>
  <si>
    <t xml:space="preserve"> </t>
  </si>
  <si>
    <t>Modernizacja ulicy Y</t>
  </si>
  <si>
    <t>Urząd Gminy X-Firma X</t>
  </si>
  <si>
    <t>2009-2011</t>
  </si>
  <si>
    <t>2011 - 1.500.000 zł, 
w tym wydatki budżetu 
1.000.000 zł</t>
  </si>
  <si>
    <t>Dochody
budżetu Gminy/Powiatu _______________
w 2010 r.</t>
  </si>
  <si>
    <t>Plan
na 2010 r.</t>
  </si>
  <si>
    <t>* do fakultatywnego wykorzystania przez organ stanowiący</t>
  </si>
  <si>
    <t>Wydatki
budżetu Gminy/Powiatu _______________
w 2010 r.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</si>
  <si>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</si>
  <si>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</si>
  <si>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</si>
  <si>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</si>
  <si>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2012 r.</t>
  </si>
  <si>
    <t>po roku 2012</t>
  </si>
  <si>
    <t>Limity wydatków  
Gminy/Powiatu _______________
na wieloletnie programy inwestycyjne realizowane w latach 2010 i kolejnych</t>
  </si>
  <si>
    <r>
      <t>Plan przychodów i wydatków 
Gminnego/Powiatowego Funduszu Ochrony Środowiska i Gospodarki Wodnej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</si>
  <si>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r>
      <t>Plan przychodów i wydatków 
Gminnego*/Powiatowego Funduszu Gospodarki Zasobem Geodezyjnym i Kartograficznym
Gminy/Powiatu</t>
    </r>
    <r>
      <rPr>
        <sz val="12"/>
        <rFont val="Arial CE"/>
        <family val="2"/>
        <charset val="238"/>
      </rPr>
      <t xml:space="preserve"> ......................................</t>
    </r>
    <r>
      <rPr>
        <b/>
        <sz val="12"/>
        <rFont val="Arial CE"/>
        <family val="2"/>
        <charset val="238"/>
      </rPr>
      <t>w 2010 r.</t>
    </r>
  </si>
  <si>
    <t>Dotacje celowe
udzielone z budżetu Gminy/Powiatu ..............................
na zadania własne gminy/powiatu realizowane przez podmioty należące
do sektora finansów publicznych w 2010 r.</t>
  </si>
  <si>
    <t>Dotacje celowe
udzielone z budżetu Gminy/Powiatu ..............................
na pomoc finansową innym jednostkom samorządu terytorialnego w 2010 r.</t>
  </si>
  <si>
    <t>Dotacje celowe
udzielone z budżetu Gminy/Powiatu ..............................
na zadania własne gminy/powiatu realizowane przez podmioty 
nienależące do sektora finansów publicznych w 2010 r.</t>
  </si>
  <si>
    <r>
      <t xml:space="preserve">Dochody i wydatki
budżetu Gminy/Powiatu </t>
    </r>
    <r>
      <rPr>
        <sz val="12"/>
        <rFont val="Arial CE"/>
        <family val="2"/>
        <charset val="238"/>
      </rPr>
      <t>.......................................</t>
    </r>
    <r>
      <rPr>
        <b/>
        <sz val="12"/>
        <rFont val="Arial CE"/>
        <family val="2"/>
        <charset val="238"/>
      </rPr>
      <t xml:space="preserve">
związane z realizacją zadań z zakresu administracji rządowej i innych zadań zleconych odrębnymi ustawami
w 2010 r.</t>
    </r>
  </si>
  <si>
    <t>Dochody i wydatki
budżetu Gminy/Powiatu .......................................
związane z realizacją zadań wykonywanych na podstawie porozumień (umów) między jednostkami samorządu terytorialnego w 2010 r.</t>
  </si>
  <si>
    <t>Wykaz obowiązujących umów o partnerstwie publiczno-prywatnym
Gminy/Powiatu ...........................
w 2010 r.</t>
  </si>
  <si>
    <t>Rozliczenia
z budżetem
z tytułu wpłat nadwyżek środków za 2009 r.</t>
  </si>
  <si>
    <t>Dochody ogółem</t>
  </si>
  <si>
    <t>Wydatki ogółem</t>
  </si>
  <si>
    <t>Plan dochodów i wydatków
rachunków dochodów własnych jednostek budżetowych w 2010 r.</t>
  </si>
  <si>
    <t>Fundusz sołecki</t>
  </si>
  <si>
    <t>Pozostałe wydatki</t>
  </si>
  <si>
    <t>Jednostka pomocnicza</t>
  </si>
  <si>
    <t>Plan wydatków
ogółem
na 2010 r.</t>
  </si>
  <si>
    <t>Przychody i rozchody
budżetu Gminy/Powiatu _______________
w 2010 r.</t>
  </si>
  <si>
    <t>Plan przychodów oraz wydatków zakładów budżetowych oraz gospodarstw pomocniczych w 2010 r.</t>
  </si>
  <si>
    <t>s</t>
  </si>
  <si>
    <t>Wydatki jednostek pomocniczych
w ramach budżetu budżetu Gminy _______________
w 2010 r.</t>
  </si>
  <si>
    <t>Dotacje przedmiotowe dla jednostek spoza sektora finansów publicznych
udzielone z budżetu Gminy/Powiatu ..............................
w 2010 r.</t>
  </si>
  <si>
    <t>Dotacje przedmiotowe dla jednostek sektora finansów publicznych
udzielone z budżetu Gminy/Powiatu ..............................
w 2010 r.</t>
  </si>
  <si>
    <t>Załącznik Nr 19
do uchwały Nr .................
Rady Gminy/Powiatu .......
w ...................................</t>
  </si>
  <si>
    <t>Załącznik Nr 20
do uchwały Nr .................
Rady Gminy/Powiatu .......
w ...................................</t>
  </si>
  <si>
    <t>Dotacje podmiotowe dla jednostek sektora finansów publicznych
udzielone z budżetu Gminy/Powiatu ..............................
w 2010 r.</t>
  </si>
  <si>
    <t>Świadczenia na rzecz osób fizycznych</t>
  </si>
  <si>
    <t>Kwota
2010 r.</t>
  </si>
  <si>
    <t>Wydatki
ogółem
(6+11)</t>
  </si>
  <si>
    <t>Plan na 2010 r.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</si>
  <si>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</si>
  <si>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</si>
  <si>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</si>
  <si>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w przypadku przejęcia zadania na podstawie porozumienia z powiatem</t>
  </si>
  <si>
    <t>* kol. 4 do wykorzystania fakultatywnego</t>
  </si>
  <si>
    <t>Limity wydatków 
Gminy/Powiatu ________________
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
realizowane w latach 2010 i kolejnych</t>
  </si>
  <si>
    <t>** kol. 3 do fakultatywnego wykorzystania  w zakresie wydatków</t>
  </si>
  <si>
    <t>* - do fakultatywnego wykorzystania</t>
  </si>
  <si>
    <t>Wydatki
ogółem
(5+11)</t>
  </si>
  <si>
    <t>Wydatki budżetu Gminy Krzęcin
związane z realizacją zadań z zakresu administracji rządowej i innych zadań zleconych odrębnymi ustawami
w 2017 r.</t>
  </si>
  <si>
    <t>Załącznik Nr 5
do Uchwały Nr XX/155/2017                                                              Rady Gminy Krzęcin                                                      z dnia 26 stycznia 2017 r.</t>
  </si>
</sst>
</file>

<file path=xl/styles.xml><?xml version="1.0" encoding="utf-8"?>
<styleSheet xmlns="http://schemas.openxmlformats.org/spreadsheetml/2006/main">
  <fonts count="28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 CE"/>
      <family val="2"/>
      <charset val="238"/>
    </font>
    <font>
      <i/>
      <sz val="8"/>
      <name val="Arial CE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 CE"/>
      <family val="2"/>
      <charset val="238"/>
    </font>
    <font>
      <b/>
      <sz val="11"/>
      <name val="Arial CE"/>
      <charset val="238"/>
    </font>
    <font>
      <b/>
      <sz val="11"/>
      <name val="Arial"/>
      <family val="2"/>
      <charset val="238"/>
    </font>
    <font>
      <sz val="11"/>
      <name val="Arial CE"/>
      <charset val="238"/>
    </font>
    <font>
      <b/>
      <sz val="12"/>
      <name val="Arial CE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0" fillId="0" borderId="10" xfId="0" applyBorder="1" applyAlignment="1">
      <alignment vertical="center"/>
    </xf>
    <xf numFmtId="0" fontId="5" fillId="0" borderId="10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9" xfId="0" applyFont="1" applyBorder="1"/>
    <xf numFmtId="0" fontId="1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0" fontId="7" fillId="0" borderId="6" xfId="0" applyFont="1" applyBorder="1" applyAlignment="1">
      <alignment vertical="center"/>
    </xf>
    <xf numFmtId="0" fontId="7" fillId="0" borderId="0" xfId="0" applyFont="1"/>
    <xf numFmtId="0" fontId="18" fillId="0" borderId="0" xfId="0" applyFont="1"/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12" fillId="0" borderId="8" xfId="0" applyFont="1" applyBorder="1"/>
    <xf numFmtId="0" fontId="12" fillId="0" borderId="9" xfId="0" applyFont="1" applyBorder="1"/>
    <xf numFmtId="0" fontId="12" fillId="0" borderId="10" xfId="0" applyFont="1" applyBorder="1"/>
    <xf numFmtId="0" fontId="17" fillId="0" borderId="0" xfId="0" applyFont="1"/>
    <xf numFmtId="0" fontId="7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vertical="center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top"/>
    </xf>
    <xf numFmtId="0" fontId="0" fillId="0" borderId="6" xfId="0" applyBorder="1" applyAlignment="1">
      <alignment horizontal="left" vertical="center" indent="1"/>
    </xf>
    <xf numFmtId="0" fontId="0" fillId="0" borderId="6" xfId="0" applyBorder="1" applyAlignment="1">
      <alignment horizontal="left" vertical="center" indent="2"/>
    </xf>
    <xf numFmtId="0" fontId="17" fillId="0" borderId="7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8" fillId="0" borderId="0" xfId="0" applyFont="1" applyAlignment="1">
      <alignment horizontal="left" vertical="center"/>
    </xf>
    <xf numFmtId="0" fontId="22" fillId="3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" fontId="22" fillId="3" borderId="9" xfId="0" applyNumberFormat="1" applyFont="1" applyFill="1" applyBorder="1" applyAlignment="1">
      <alignment horizontal="right" vertical="center"/>
    </xf>
    <xf numFmtId="4" fontId="0" fillId="0" borderId="9" xfId="0" applyNumberFormat="1" applyBorder="1" applyAlignment="1">
      <alignment horizontal="right" vertical="center"/>
    </xf>
    <xf numFmtId="4" fontId="5" fillId="0" borderId="15" xfId="0" applyNumberFormat="1" applyFont="1" applyBorder="1" applyAlignment="1">
      <alignment horizontal="right" vertical="top" wrapText="1"/>
    </xf>
    <xf numFmtId="4" fontId="22" fillId="3" borderId="15" xfId="0" applyNumberFormat="1" applyFont="1" applyFill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4" fontId="4" fillId="0" borderId="15" xfId="0" applyNumberFormat="1" applyFont="1" applyBorder="1" applyAlignment="1">
      <alignment horizontal="right" vertical="center" wrapText="1"/>
    </xf>
    <xf numFmtId="4" fontId="0" fillId="0" borderId="15" xfId="0" applyNumberFormat="1" applyBorder="1" applyAlignment="1">
      <alignment horizontal="right" vertical="top"/>
    </xf>
    <xf numFmtId="4" fontId="5" fillId="0" borderId="15" xfId="0" applyNumberFormat="1" applyFont="1" applyBorder="1" applyAlignment="1">
      <alignment horizontal="right" vertical="center" wrapText="1"/>
    </xf>
    <xf numFmtId="4" fontId="25" fillId="2" borderId="6" xfId="0" applyNumberFormat="1" applyFont="1" applyFill="1" applyBorder="1" applyAlignment="1">
      <alignment horizontal="right" vertical="center"/>
    </xf>
    <xf numFmtId="4" fontId="26" fillId="2" borderId="6" xfId="0" applyNumberFormat="1" applyFont="1" applyFill="1" applyBorder="1" applyAlignment="1">
      <alignment horizontal="right" vertical="center" wrapText="1"/>
    </xf>
    <xf numFmtId="4" fontId="23" fillId="3" borderId="8" xfId="0" applyNumberFormat="1" applyFont="1" applyFill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4" fontId="7" fillId="0" borderId="15" xfId="0" applyNumberFormat="1" applyFont="1" applyBorder="1" applyAlignment="1">
      <alignment horizontal="right" vertical="top"/>
    </xf>
    <xf numFmtId="4" fontId="4" fillId="0" borderId="15" xfId="0" applyNumberFormat="1" applyFont="1" applyBorder="1" applyAlignment="1">
      <alignment horizontal="right" vertical="top" wrapText="1"/>
    </xf>
    <xf numFmtId="0" fontId="2" fillId="2" borderId="6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4" fontId="7" fillId="4" borderId="15" xfId="0" applyNumberFormat="1" applyFont="1" applyFill="1" applyBorder="1" applyAlignment="1">
      <alignment horizontal="right" vertical="center"/>
    </xf>
    <xf numFmtId="4" fontId="4" fillId="4" borderId="15" xfId="0" applyNumberFormat="1" applyFont="1" applyFill="1" applyBorder="1" applyAlignment="1">
      <alignment horizontal="right" vertical="center" wrapText="1"/>
    </xf>
    <xf numFmtId="4" fontId="0" fillId="4" borderId="15" xfId="0" applyNumberFormat="1" applyFill="1" applyBorder="1" applyAlignment="1">
      <alignment horizontal="right" vertical="center"/>
    </xf>
    <xf numFmtId="4" fontId="5" fillId="4" borderId="15" xfId="0" applyNumberFormat="1" applyFont="1" applyFill="1" applyBorder="1" applyAlignment="1">
      <alignment horizontal="right" vertical="center" wrapText="1"/>
    </xf>
    <xf numFmtId="0" fontId="0" fillId="4" borderId="15" xfId="0" applyFont="1" applyFill="1" applyBorder="1" applyAlignment="1">
      <alignment horizontal="center" vertical="center"/>
    </xf>
    <xf numFmtId="4" fontId="0" fillId="4" borderId="15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1" fillId="0" borderId="6" xfId="0" applyFont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0" fillId="0" borderId="0" xfId="0" applyAlignment="1"/>
    <xf numFmtId="0" fontId="27" fillId="2" borderId="11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0" fillId="0" borderId="3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right" vertical="top" wrapText="1"/>
    </xf>
    <xf numFmtId="0" fontId="5" fillId="0" borderId="24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right" vertical="top" wrapText="1"/>
    </xf>
    <xf numFmtId="0" fontId="5" fillId="0" borderId="1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31" t="s">
        <v>0</v>
      </c>
      <c r="G1" s="131"/>
    </row>
    <row r="2" spans="1:7" ht="47.25" customHeight="1">
      <c r="A2" s="132" t="s">
        <v>135</v>
      </c>
      <c r="B2" s="132"/>
      <c r="C2" s="132"/>
      <c r="D2" s="132"/>
      <c r="E2" s="132"/>
      <c r="F2" s="132"/>
      <c r="G2" s="133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34" t="s">
        <v>2</v>
      </c>
      <c r="B4" s="134" t="s">
        <v>3</v>
      </c>
      <c r="C4" s="134" t="s">
        <v>4</v>
      </c>
      <c r="D4" s="134" t="s">
        <v>5</v>
      </c>
      <c r="E4" s="134" t="s">
        <v>136</v>
      </c>
      <c r="F4" s="134" t="s">
        <v>6</v>
      </c>
      <c r="G4" s="134"/>
    </row>
    <row r="5" spans="1:7" s="5" customFormat="1" ht="51" customHeight="1">
      <c r="A5" s="134"/>
      <c r="B5" s="134"/>
      <c r="C5" s="134"/>
      <c r="D5" s="134"/>
      <c r="E5" s="134"/>
      <c r="F5" s="4" t="s">
        <v>7</v>
      </c>
      <c r="G5" s="4" t="s">
        <v>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30" t="s">
        <v>9</v>
      </c>
      <c r="B19" s="130"/>
      <c r="C19" s="130"/>
      <c r="D19" s="130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29" t="s">
        <v>137</v>
      </c>
      <c r="B21" s="129"/>
      <c r="C21" s="129"/>
      <c r="D21" s="129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21:D21"/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1"/>
  <sheetViews>
    <sheetView showGridLines="0" workbookViewId="0">
      <selection activeCell="I6" sqref="I6:I7"/>
    </sheetView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4" width="15" style="12" customWidth="1"/>
  </cols>
  <sheetData>
    <row r="1" spans="1:14" ht="48.75" customHeight="1">
      <c r="M1" s="135" t="s">
        <v>10</v>
      </c>
      <c r="N1" s="135"/>
    </row>
    <row r="2" spans="1:14" ht="47.25" customHeight="1">
      <c r="A2" s="132" t="s">
        <v>138</v>
      </c>
      <c r="B2" s="132"/>
      <c r="C2" s="132"/>
      <c r="D2" s="132"/>
      <c r="E2" s="132"/>
      <c r="F2" s="132"/>
      <c r="G2" s="133"/>
      <c r="H2" s="132"/>
      <c r="I2" s="132"/>
      <c r="J2" s="1"/>
    </row>
    <row r="3" spans="1:14" ht="9.75" customHeight="1" thickBot="1">
      <c r="A3" s="1"/>
      <c r="B3" s="1"/>
      <c r="C3" s="1"/>
      <c r="D3" s="1"/>
      <c r="E3" s="1"/>
      <c r="F3" s="1"/>
      <c r="G3" s="1"/>
      <c r="H3" s="1"/>
      <c r="I3" s="14"/>
      <c r="J3" s="14"/>
      <c r="N3" s="2" t="s">
        <v>1</v>
      </c>
    </row>
    <row r="4" spans="1:14" s="3" customFormat="1" ht="15" customHeight="1" thickBot="1">
      <c r="A4" s="136" t="s">
        <v>2</v>
      </c>
      <c r="B4" s="136" t="s">
        <v>11</v>
      </c>
      <c r="C4" s="136" t="s">
        <v>12</v>
      </c>
      <c r="D4" s="139" t="s">
        <v>13</v>
      </c>
      <c r="E4" s="142" t="s">
        <v>136</v>
      </c>
      <c r="F4" s="148" t="s">
        <v>6</v>
      </c>
      <c r="G4" s="149"/>
      <c r="H4" s="149"/>
      <c r="I4" s="149"/>
      <c r="J4" s="149"/>
      <c r="K4" s="149"/>
      <c r="L4" s="149"/>
      <c r="M4" s="149"/>
      <c r="N4" s="150"/>
    </row>
    <row r="5" spans="1:14" s="3" customFormat="1" ht="12" customHeight="1">
      <c r="A5" s="137"/>
      <c r="B5" s="137"/>
      <c r="C5" s="137"/>
      <c r="D5" s="140"/>
      <c r="E5" s="143"/>
      <c r="F5" s="145" t="s">
        <v>14</v>
      </c>
      <c r="G5" s="147" t="s">
        <v>6</v>
      </c>
      <c r="H5" s="138"/>
      <c r="I5" s="138"/>
      <c r="J5" s="138"/>
      <c r="K5" s="138"/>
      <c r="L5" s="138"/>
      <c r="M5" s="141"/>
      <c r="N5" s="145" t="s">
        <v>16</v>
      </c>
    </row>
    <row r="6" spans="1:14" s="3" customFormat="1" ht="36" customHeight="1">
      <c r="A6" s="137"/>
      <c r="B6" s="137"/>
      <c r="C6" s="137"/>
      <c r="D6" s="140"/>
      <c r="E6" s="143"/>
      <c r="F6" s="145"/>
      <c r="G6" s="151" t="s">
        <v>140</v>
      </c>
      <c r="H6" s="152"/>
      <c r="I6" s="136" t="s">
        <v>141</v>
      </c>
      <c r="J6" s="136" t="s">
        <v>171</v>
      </c>
      <c r="K6" s="136" t="s">
        <v>175</v>
      </c>
      <c r="L6" s="136" t="s">
        <v>18</v>
      </c>
      <c r="M6" s="139" t="s">
        <v>17</v>
      </c>
      <c r="N6" s="145"/>
    </row>
    <row r="7" spans="1:14" s="5" customFormat="1" ht="126.75" customHeight="1" thickBot="1">
      <c r="A7" s="138"/>
      <c r="B7" s="138"/>
      <c r="C7" s="138"/>
      <c r="D7" s="141"/>
      <c r="E7" s="144"/>
      <c r="F7" s="146"/>
      <c r="G7" s="92" t="s">
        <v>139</v>
      </c>
      <c r="H7" s="15" t="s">
        <v>142</v>
      </c>
      <c r="I7" s="138"/>
      <c r="J7" s="138"/>
      <c r="K7" s="138"/>
      <c r="L7" s="138"/>
      <c r="M7" s="141"/>
      <c r="N7" s="146"/>
    </row>
    <row r="8" spans="1:14" s="3" customFormat="1">
      <c r="A8" s="16">
        <v>1</v>
      </c>
      <c r="B8" s="16">
        <v>2</v>
      </c>
      <c r="C8" s="16">
        <v>3</v>
      </c>
      <c r="D8" s="16">
        <v>4</v>
      </c>
      <c r="E8" s="16">
        <v>5</v>
      </c>
      <c r="F8" s="16">
        <v>6</v>
      </c>
      <c r="G8" s="16">
        <v>7</v>
      </c>
      <c r="H8" s="16">
        <v>8</v>
      </c>
      <c r="I8" s="16">
        <v>9</v>
      </c>
      <c r="J8" s="16">
        <v>10</v>
      </c>
      <c r="K8" s="16">
        <v>11</v>
      </c>
      <c r="L8" s="16">
        <v>12</v>
      </c>
      <c r="M8" s="16">
        <v>13</v>
      </c>
      <c r="N8" s="16">
        <v>14</v>
      </c>
    </row>
    <row r="9" spans="1:14" s="3" customForma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s="3" customFormat="1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s="3" customForma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s="3" customFormat="1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s="3" customFormat="1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s="3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s="3" customForma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s="3" customFormat="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s="3" customForma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s="3" customFormat="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s="3" customForma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  <c r="M20" s="20"/>
      <c r="N20" s="20"/>
    </row>
    <row r="21" spans="1:14">
      <c r="A21" s="153" t="s">
        <v>9</v>
      </c>
      <c r="B21" s="153"/>
      <c r="C21" s="153"/>
      <c r="D21" s="153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>
      <c r="B22" s="12"/>
      <c r="C22" s="12"/>
      <c r="D22" s="12"/>
      <c r="E22" s="12"/>
    </row>
    <row r="23" spans="1:14">
      <c r="A23" s="90" t="s">
        <v>137</v>
      </c>
      <c r="B23" s="90"/>
      <c r="C23" s="90"/>
      <c r="D23" s="90"/>
      <c r="E23" s="91"/>
    </row>
    <row r="24" spans="1:14">
      <c r="B24" s="12"/>
      <c r="C24" s="12"/>
      <c r="D24" s="12"/>
      <c r="E24" s="12"/>
    </row>
    <row r="25" spans="1:14">
      <c r="B25" s="12"/>
      <c r="C25" s="12"/>
      <c r="D25" s="12"/>
      <c r="E25" s="12"/>
    </row>
    <row r="26" spans="1:14">
      <c r="B26" s="12"/>
      <c r="C26" s="12"/>
      <c r="D26" s="12"/>
      <c r="E26" s="12"/>
    </row>
    <row r="27" spans="1:14">
      <c r="B27" s="12"/>
      <c r="C27" s="12"/>
      <c r="D27" s="12"/>
      <c r="E27" s="12"/>
    </row>
    <row r="28" spans="1:14">
      <c r="B28" s="12"/>
      <c r="C28" s="12"/>
      <c r="D28" s="12"/>
      <c r="E28" s="12"/>
    </row>
    <row r="29" spans="1:14">
      <c r="B29" s="12"/>
      <c r="C29" s="12"/>
      <c r="D29" s="12"/>
      <c r="E29" s="12"/>
    </row>
    <row r="30" spans="1:14">
      <c r="B30" s="12"/>
      <c r="C30" s="12"/>
      <c r="D30" s="12"/>
      <c r="E30" s="12"/>
    </row>
    <row r="31" spans="1:14">
      <c r="B31" s="12"/>
      <c r="C31" s="12"/>
      <c r="D31" s="12"/>
      <c r="E31" s="12"/>
    </row>
  </sheetData>
  <mergeCells count="18">
    <mergeCell ref="J6:J7"/>
    <mergeCell ref="A21:D21"/>
    <mergeCell ref="M1:N1"/>
    <mergeCell ref="A2:I2"/>
    <mergeCell ref="A4:A7"/>
    <mergeCell ref="B4:B7"/>
    <mergeCell ref="C4:C7"/>
    <mergeCell ref="D4:D7"/>
    <mergeCell ref="E4:E7"/>
    <mergeCell ref="F5:F7"/>
    <mergeCell ref="G5:M5"/>
    <mergeCell ref="F4:N4"/>
    <mergeCell ref="G6:H6"/>
    <mergeCell ref="I6:I7"/>
    <mergeCell ref="K6:K7"/>
    <mergeCell ref="L6:L7"/>
    <mergeCell ref="M6:M7"/>
    <mergeCell ref="N5:N7"/>
  </mergeCells>
  <phoneticPr fontId="1" type="noConversion"/>
  <printOptions horizontalCentered="1"/>
  <pageMargins left="0.68" right="0.26" top="0.8" bottom="0.59055118110236227" header="0.28000000000000003" footer="0.51181102362204722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showGridLines="0" workbookViewId="0"/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48.75" customHeight="1">
      <c r="D1" s="22" t="s">
        <v>19</v>
      </c>
    </row>
    <row r="2" spans="1:7" ht="45.75" customHeight="1">
      <c r="A2" s="154" t="s">
        <v>162</v>
      </c>
      <c r="B2" s="155"/>
      <c r="C2" s="155"/>
      <c r="D2" s="155"/>
      <c r="E2" s="23"/>
      <c r="F2" s="23"/>
      <c r="G2" s="24"/>
    </row>
    <row r="3" spans="1:7" ht="9.75" customHeight="1">
      <c r="D3" s="2" t="s">
        <v>1</v>
      </c>
    </row>
    <row r="4" spans="1:7" ht="64.5" customHeight="1">
      <c r="A4" s="25" t="s">
        <v>20</v>
      </c>
      <c r="B4" s="25" t="s">
        <v>21</v>
      </c>
      <c r="C4" s="26" t="s">
        <v>22</v>
      </c>
      <c r="D4" s="26" t="s">
        <v>172</v>
      </c>
    </row>
    <row r="5" spans="1:7" s="28" customFormat="1" ht="10.5" customHeight="1">
      <c r="A5" s="27">
        <v>1</v>
      </c>
      <c r="B5" s="27">
        <v>2</v>
      </c>
      <c r="C5" s="27">
        <v>3</v>
      </c>
      <c r="D5" s="27">
        <v>4</v>
      </c>
    </row>
    <row r="6" spans="1:7" ht="18.95" customHeight="1">
      <c r="A6" s="156" t="s">
        <v>23</v>
      </c>
      <c r="B6" s="156"/>
      <c r="C6" s="29"/>
      <c r="D6" s="30"/>
    </row>
    <row r="7" spans="1:7" ht="18.95" customHeight="1">
      <c r="A7" s="31" t="s">
        <v>24</v>
      </c>
      <c r="B7" s="32" t="s">
        <v>25</v>
      </c>
      <c r="C7" s="31" t="s">
        <v>26</v>
      </c>
      <c r="D7" s="32"/>
    </row>
    <row r="8" spans="1:7" ht="18.95" customHeight="1">
      <c r="A8" s="33" t="s">
        <v>27</v>
      </c>
      <c r="B8" s="34" t="s">
        <v>28</v>
      </c>
      <c r="C8" s="33" t="s">
        <v>26</v>
      </c>
      <c r="D8" s="34"/>
    </row>
    <row r="9" spans="1:7" ht="51">
      <c r="A9" s="33" t="s">
        <v>29</v>
      </c>
      <c r="B9" s="35" t="s">
        <v>30</v>
      </c>
      <c r="C9" s="33" t="s">
        <v>31</v>
      </c>
      <c r="D9" s="34"/>
    </row>
    <row r="10" spans="1:7" ht="18.95" customHeight="1">
      <c r="A10" s="33" t="s">
        <v>32</v>
      </c>
      <c r="B10" s="34" t="s">
        <v>33</v>
      </c>
      <c r="C10" s="33" t="s">
        <v>34</v>
      </c>
      <c r="D10" s="34"/>
    </row>
    <row r="11" spans="1:7" ht="18.95" customHeight="1">
      <c r="A11" s="33" t="s">
        <v>35</v>
      </c>
      <c r="B11" s="34" t="s">
        <v>36</v>
      </c>
      <c r="C11" s="33" t="s">
        <v>37</v>
      </c>
      <c r="D11" s="34"/>
    </row>
    <row r="12" spans="1:7" ht="18.95" customHeight="1">
      <c r="A12" s="33" t="s">
        <v>38</v>
      </c>
      <c r="B12" s="34" t="s">
        <v>39</v>
      </c>
      <c r="C12" s="33" t="s">
        <v>40</v>
      </c>
      <c r="D12" s="34"/>
    </row>
    <row r="13" spans="1:7" ht="18.95" customHeight="1">
      <c r="A13" s="33" t="s">
        <v>41</v>
      </c>
      <c r="B13" s="34" t="s">
        <v>42</v>
      </c>
      <c r="C13" s="33" t="s">
        <v>43</v>
      </c>
      <c r="D13" s="34"/>
    </row>
    <row r="14" spans="1:7" ht="18.95" customHeight="1">
      <c r="A14" s="33" t="s">
        <v>44</v>
      </c>
      <c r="B14" s="36" t="s">
        <v>45</v>
      </c>
      <c r="C14" s="37" t="s">
        <v>46</v>
      </c>
      <c r="D14" s="36"/>
    </row>
    <row r="15" spans="1:7" ht="18.95" customHeight="1">
      <c r="A15" s="156" t="s">
        <v>47</v>
      </c>
      <c r="B15" s="156"/>
      <c r="C15" s="29"/>
      <c r="D15" s="30"/>
    </row>
    <row r="16" spans="1:7" ht="18.95" customHeight="1">
      <c r="A16" s="31" t="s">
        <v>24</v>
      </c>
      <c r="B16" s="32" t="s">
        <v>48</v>
      </c>
      <c r="C16" s="31" t="s">
        <v>49</v>
      </c>
      <c r="D16" s="32"/>
    </row>
    <row r="17" spans="1:6" ht="18.95" customHeight="1">
      <c r="A17" s="33" t="s">
        <v>27</v>
      </c>
      <c r="B17" s="34" t="s">
        <v>50</v>
      </c>
      <c r="C17" s="33" t="s">
        <v>49</v>
      </c>
      <c r="D17" s="34"/>
    </row>
    <row r="18" spans="1:6" ht="38.25">
      <c r="A18" s="33" t="s">
        <v>29</v>
      </c>
      <c r="B18" s="35" t="s">
        <v>51</v>
      </c>
      <c r="C18" s="33" t="s">
        <v>52</v>
      </c>
      <c r="D18" s="34"/>
    </row>
    <row r="19" spans="1:6" ht="18.95" customHeight="1">
      <c r="A19" s="33" t="s">
        <v>32</v>
      </c>
      <c r="B19" s="34" t="s">
        <v>53</v>
      </c>
      <c r="C19" s="33" t="s">
        <v>54</v>
      </c>
      <c r="D19" s="34"/>
    </row>
    <row r="20" spans="1:6" ht="18.95" customHeight="1">
      <c r="A20" s="33" t="s">
        <v>35</v>
      </c>
      <c r="B20" s="34" t="s">
        <v>55</v>
      </c>
      <c r="C20" s="33" t="s">
        <v>56</v>
      </c>
      <c r="D20" s="34"/>
    </row>
    <row r="21" spans="1:6" ht="18.95" customHeight="1">
      <c r="A21" s="33" t="s">
        <v>38</v>
      </c>
      <c r="B21" s="34" t="s">
        <v>57</v>
      </c>
      <c r="C21" s="33" t="s">
        <v>58</v>
      </c>
      <c r="D21" s="34"/>
    </row>
    <row r="22" spans="1:6" ht="18.95" customHeight="1">
      <c r="A22" s="37" t="s">
        <v>41</v>
      </c>
      <c r="B22" s="36" t="s">
        <v>59</v>
      </c>
      <c r="C22" s="37" t="s">
        <v>60</v>
      </c>
      <c r="D22" s="36"/>
    </row>
    <row r="23" spans="1:6" ht="15" customHeight="1">
      <c r="A23" s="38"/>
      <c r="B23" s="39"/>
      <c r="C23" s="39"/>
      <c r="D23" s="39"/>
    </row>
    <row r="24" spans="1:6">
      <c r="A24" s="40"/>
      <c r="B24" s="41"/>
      <c r="C24" s="41"/>
      <c r="D24" s="41"/>
      <c r="E24" s="42"/>
      <c r="F24" s="42"/>
    </row>
  </sheetData>
  <mergeCells count="3">
    <mergeCell ref="A2:D2"/>
    <mergeCell ref="A6:B6"/>
    <mergeCell ref="A15:B15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topLeftCell="I4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61</v>
      </c>
    </row>
    <row r="2" spans="1:12" ht="75" customHeight="1">
      <c r="A2" s="154" t="s">
        <v>151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4" customFormat="1" ht="17.25" customHeight="1" thickBot="1">
      <c r="A4" s="159" t="s">
        <v>2</v>
      </c>
      <c r="B4" s="159" t="s">
        <v>3</v>
      </c>
      <c r="C4" s="159" t="s">
        <v>176</v>
      </c>
      <c r="D4" s="162" t="s">
        <v>113</v>
      </c>
      <c r="E4" s="165" t="s">
        <v>173</v>
      </c>
      <c r="F4" s="148" t="s">
        <v>6</v>
      </c>
      <c r="G4" s="149"/>
      <c r="H4" s="149"/>
      <c r="I4" s="149"/>
      <c r="J4" s="149"/>
      <c r="K4" s="149"/>
      <c r="L4" s="150"/>
    </row>
    <row r="5" spans="1:12" s="84" customFormat="1" ht="12" customHeight="1">
      <c r="A5" s="160"/>
      <c r="B5" s="160"/>
      <c r="C5" s="160"/>
      <c r="D5" s="163"/>
      <c r="E5" s="166"/>
      <c r="F5" s="145" t="s">
        <v>14</v>
      </c>
      <c r="G5" s="147" t="s">
        <v>6</v>
      </c>
      <c r="H5" s="138"/>
      <c r="I5" s="138"/>
      <c r="J5" s="138"/>
      <c r="K5" s="138"/>
      <c r="L5" s="145" t="s">
        <v>16</v>
      </c>
    </row>
    <row r="6" spans="1:12" s="84" customFormat="1" ht="31.5" customHeight="1">
      <c r="A6" s="160"/>
      <c r="B6" s="160"/>
      <c r="C6" s="160"/>
      <c r="D6" s="163"/>
      <c r="E6" s="166"/>
      <c r="F6" s="145"/>
      <c r="G6" s="151" t="s">
        <v>140</v>
      </c>
      <c r="H6" s="152"/>
      <c r="I6" s="136" t="s">
        <v>141</v>
      </c>
      <c r="J6" s="136" t="s">
        <v>171</v>
      </c>
      <c r="K6" s="136" t="s">
        <v>175</v>
      </c>
      <c r="L6" s="145"/>
    </row>
    <row r="7" spans="1:12" ht="100.5" customHeight="1" thickBot="1">
      <c r="A7" s="161"/>
      <c r="B7" s="161"/>
      <c r="C7" s="161"/>
      <c r="D7" s="164"/>
      <c r="E7" s="167"/>
      <c r="F7" s="146"/>
      <c r="G7" s="92" t="s">
        <v>139</v>
      </c>
      <c r="H7" s="15" t="s">
        <v>142</v>
      </c>
      <c r="I7" s="138"/>
      <c r="J7" s="138"/>
      <c r="K7" s="138"/>
      <c r="L7" s="146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158" t="s">
        <v>92</v>
      </c>
      <c r="B21" s="158"/>
      <c r="C21" s="158"/>
      <c r="D21" s="158"/>
      <c r="E21" s="85"/>
      <c r="F21" s="21"/>
      <c r="G21" s="21"/>
      <c r="H21" s="21"/>
      <c r="I21" s="21"/>
      <c r="J21" s="21"/>
      <c r="K21" s="21"/>
      <c r="L21" s="21"/>
    </row>
    <row r="23" spans="1:12">
      <c r="A23" s="157" t="s">
        <v>177</v>
      </c>
      <c r="B23" s="157"/>
      <c r="C23" s="157"/>
      <c r="D23" s="157"/>
      <c r="E23" s="157"/>
      <c r="F23" s="157"/>
      <c r="G23" s="157"/>
      <c r="H23" s="157"/>
      <c r="I23" s="98"/>
    </row>
    <row r="24" spans="1:12">
      <c r="A24" s="157" t="s">
        <v>181</v>
      </c>
      <c r="B24" s="157"/>
      <c r="C24" s="157"/>
      <c r="D24" s="157"/>
      <c r="E24" s="157"/>
      <c r="F24" s="157"/>
      <c r="G24" s="157"/>
      <c r="H24" s="157"/>
      <c r="I24" s="98"/>
    </row>
  </sheetData>
  <mergeCells count="17">
    <mergeCell ref="L5:L7"/>
    <mergeCell ref="G6:H6"/>
    <mergeCell ref="J6:J7"/>
    <mergeCell ref="A2:K2"/>
    <mergeCell ref="E4:E7"/>
    <mergeCell ref="F4:L4"/>
    <mergeCell ref="F5:F7"/>
    <mergeCell ref="G5:K5"/>
    <mergeCell ref="K6:K7"/>
    <mergeCell ref="I6:I7"/>
    <mergeCell ref="A24:H24"/>
    <mergeCell ref="A23:H23"/>
    <mergeCell ref="A21:D21"/>
    <mergeCell ref="A4:A7"/>
    <mergeCell ref="B4:B7"/>
    <mergeCell ref="C4:C7"/>
    <mergeCell ref="D4:D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3"/>
  <sheetViews>
    <sheetView showGridLines="0" tabSelected="1" defaultGridColor="0" colorId="8" zoomScale="75" workbookViewId="0">
      <selection activeCell="A2" sqref="A2:J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85546875" style="12" customWidth="1"/>
    <col min="5" max="5" width="15" style="12" customWidth="1"/>
    <col min="6" max="7" width="16.7109375" style="12" customWidth="1"/>
    <col min="8" max="8" width="13" style="12" customWidth="1"/>
    <col min="9" max="9" width="15.42578125" style="12" customWidth="1"/>
    <col min="10" max="10" width="19.28515625" style="12" customWidth="1"/>
    <col min="11" max="11" width="15" style="12" customWidth="1"/>
  </cols>
  <sheetData>
    <row r="1" spans="1:12" ht="50.25" customHeight="1">
      <c r="J1" s="135" t="s">
        <v>185</v>
      </c>
      <c r="K1" s="168"/>
    </row>
    <row r="2" spans="1:12" ht="54" customHeight="1">
      <c r="A2" s="154" t="s">
        <v>184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2" ht="11.25" customHeight="1" thickBot="1">
      <c r="E3" s="1"/>
      <c r="F3" s="1"/>
      <c r="G3" s="1"/>
      <c r="H3" s="1"/>
      <c r="I3" s="14"/>
      <c r="K3" s="2" t="s">
        <v>1</v>
      </c>
    </row>
    <row r="4" spans="1:12" s="84" customFormat="1" ht="17.25" customHeight="1" thickBot="1">
      <c r="A4" s="159" t="s">
        <v>2</v>
      </c>
      <c r="B4" s="159" t="s">
        <v>3</v>
      </c>
      <c r="C4" s="159" t="s">
        <v>176</v>
      </c>
      <c r="D4" s="165" t="s">
        <v>183</v>
      </c>
      <c r="E4" s="148" t="s">
        <v>6</v>
      </c>
      <c r="F4" s="149"/>
      <c r="G4" s="149"/>
      <c r="H4" s="149"/>
      <c r="I4" s="149"/>
      <c r="J4" s="149"/>
      <c r="K4" s="150"/>
    </row>
    <row r="5" spans="1:12" s="84" customFormat="1" ht="12" customHeight="1">
      <c r="A5" s="160"/>
      <c r="B5" s="160"/>
      <c r="C5" s="160"/>
      <c r="D5" s="166"/>
      <c r="E5" s="145" t="s">
        <v>14</v>
      </c>
      <c r="F5" s="147" t="s">
        <v>6</v>
      </c>
      <c r="G5" s="138"/>
      <c r="H5" s="138"/>
      <c r="I5" s="138"/>
      <c r="J5" s="138"/>
      <c r="K5" s="145" t="s">
        <v>16</v>
      </c>
    </row>
    <row r="6" spans="1:12" s="84" customFormat="1" ht="31.5" customHeight="1">
      <c r="A6" s="160"/>
      <c r="B6" s="160"/>
      <c r="C6" s="160"/>
      <c r="D6" s="166"/>
      <c r="E6" s="145"/>
      <c r="F6" s="151" t="s">
        <v>140</v>
      </c>
      <c r="G6" s="152"/>
      <c r="H6" s="136" t="s">
        <v>141</v>
      </c>
      <c r="I6" s="136" t="s">
        <v>171</v>
      </c>
      <c r="J6" s="169" t="s">
        <v>175</v>
      </c>
      <c r="K6" s="145"/>
    </row>
    <row r="7" spans="1:12" ht="125.25" customHeight="1" thickBot="1">
      <c r="A7" s="161"/>
      <c r="B7" s="161"/>
      <c r="C7" s="161"/>
      <c r="D7" s="167"/>
      <c r="E7" s="146"/>
      <c r="F7" s="92" t="s">
        <v>139</v>
      </c>
      <c r="G7" s="15" t="s">
        <v>142</v>
      </c>
      <c r="H7" s="138"/>
      <c r="I7" s="138"/>
      <c r="J7" s="170"/>
      <c r="K7" s="146"/>
    </row>
    <row r="8" spans="1:12" ht="12.75" customHeight="1">
      <c r="A8" s="50">
        <v>1</v>
      </c>
      <c r="B8" s="50">
        <v>2</v>
      </c>
      <c r="C8" s="50">
        <v>3</v>
      </c>
      <c r="D8" s="96">
        <v>4</v>
      </c>
      <c r="E8" s="50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</row>
    <row r="9" spans="1:12" ht="20.100000000000001" customHeight="1">
      <c r="A9" s="99">
        <v>750</v>
      </c>
      <c r="B9" s="99"/>
      <c r="C9" s="99"/>
      <c r="D9" s="105">
        <f>D10</f>
        <v>13200</v>
      </c>
      <c r="E9" s="105">
        <f>E10</f>
        <v>13200</v>
      </c>
      <c r="F9" s="105">
        <f>F10</f>
        <v>10800</v>
      </c>
      <c r="G9" s="105">
        <f>G10</f>
        <v>2400</v>
      </c>
      <c r="H9" s="116">
        <v>0</v>
      </c>
      <c r="I9" s="116">
        <v>0</v>
      </c>
      <c r="J9" s="116">
        <v>0</v>
      </c>
      <c r="K9" s="116">
        <v>0</v>
      </c>
      <c r="L9" s="56"/>
    </row>
    <row r="10" spans="1:12" ht="20.100000000000001" customHeight="1">
      <c r="A10" s="100"/>
      <c r="B10" s="100">
        <v>75011</v>
      </c>
      <c r="C10" s="100"/>
      <c r="D10" s="106">
        <f>K10+E10</f>
        <v>13200</v>
      </c>
      <c r="E10" s="117">
        <f>SUM(E11:E20)</f>
        <v>13200</v>
      </c>
      <c r="F10" s="117">
        <f>SUM(F11:F14)</f>
        <v>10800</v>
      </c>
      <c r="G10" s="117">
        <f>SUM(G15:G20)</f>
        <v>2400</v>
      </c>
      <c r="H10" s="117">
        <v>0</v>
      </c>
      <c r="I10" s="117">
        <v>0</v>
      </c>
      <c r="J10" s="117">
        <v>0</v>
      </c>
      <c r="K10" s="117">
        <v>0</v>
      </c>
    </row>
    <row r="11" spans="1:12" ht="20.100000000000001" customHeight="1">
      <c r="A11" s="100"/>
      <c r="B11" s="100"/>
      <c r="C11" s="100">
        <v>4010</v>
      </c>
      <c r="D11" s="106">
        <f t="shared" ref="D11:D20" si="0">K11+E11</f>
        <v>9000</v>
      </c>
      <c r="E11" s="117">
        <f>SUM(F11:J11)</f>
        <v>9000</v>
      </c>
      <c r="F11" s="117">
        <v>9000</v>
      </c>
      <c r="G11" s="117">
        <v>0</v>
      </c>
      <c r="H11" s="117">
        <v>0</v>
      </c>
      <c r="I11" s="117">
        <v>0</v>
      </c>
      <c r="J11" s="117">
        <v>0</v>
      </c>
      <c r="K11" s="117">
        <v>0</v>
      </c>
    </row>
    <row r="12" spans="1:12" ht="20.100000000000001" customHeight="1">
      <c r="A12" s="100"/>
      <c r="B12" s="100"/>
      <c r="C12" s="100">
        <v>4040</v>
      </c>
      <c r="D12" s="106">
        <f t="shared" si="0"/>
        <v>0</v>
      </c>
      <c r="E12" s="117">
        <f t="shared" ref="E12:E20" si="1">SUM(F12:J12)</f>
        <v>0</v>
      </c>
      <c r="F12" s="117">
        <v>0</v>
      </c>
      <c r="G12" s="117">
        <v>0</v>
      </c>
      <c r="H12" s="117">
        <v>0</v>
      </c>
      <c r="I12" s="117">
        <v>0</v>
      </c>
      <c r="J12" s="117">
        <v>0</v>
      </c>
      <c r="K12" s="117">
        <v>0</v>
      </c>
    </row>
    <row r="13" spans="1:12" ht="20.100000000000001" customHeight="1">
      <c r="A13" s="100"/>
      <c r="B13" s="100"/>
      <c r="C13" s="100">
        <v>4110</v>
      </c>
      <c r="D13" s="106">
        <f t="shared" si="0"/>
        <v>1500</v>
      </c>
      <c r="E13" s="117">
        <f t="shared" si="1"/>
        <v>1500</v>
      </c>
      <c r="F13" s="117">
        <v>1500</v>
      </c>
      <c r="G13" s="117">
        <v>0</v>
      </c>
      <c r="H13" s="117">
        <v>0</v>
      </c>
      <c r="I13" s="117">
        <v>0</v>
      </c>
      <c r="J13" s="117">
        <v>0</v>
      </c>
      <c r="K13" s="117">
        <v>0</v>
      </c>
    </row>
    <row r="14" spans="1:12" ht="20.100000000000001" customHeight="1">
      <c r="A14" s="100"/>
      <c r="B14" s="100"/>
      <c r="C14" s="100">
        <v>4120</v>
      </c>
      <c r="D14" s="106">
        <f t="shared" si="0"/>
        <v>300</v>
      </c>
      <c r="E14" s="117">
        <f t="shared" si="1"/>
        <v>300</v>
      </c>
      <c r="F14" s="117">
        <v>300</v>
      </c>
      <c r="G14" s="117">
        <v>0</v>
      </c>
      <c r="H14" s="117">
        <v>0</v>
      </c>
      <c r="I14" s="117">
        <v>0</v>
      </c>
      <c r="J14" s="117">
        <v>0</v>
      </c>
      <c r="K14" s="117">
        <v>0</v>
      </c>
    </row>
    <row r="15" spans="1:12" ht="20.100000000000001" customHeight="1">
      <c r="A15" s="100"/>
      <c r="B15" s="100"/>
      <c r="C15" s="100">
        <v>4210</v>
      </c>
      <c r="D15" s="106">
        <f t="shared" si="0"/>
        <v>1300</v>
      </c>
      <c r="E15" s="117">
        <f t="shared" si="1"/>
        <v>1300</v>
      </c>
      <c r="F15" s="117">
        <v>0</v>
      </c>
      <c r="G15" s="117">
        <v>1300</v>
      </c>
      <c r="H15" s="117">
        <v>0</v>
      </c>
      <c r="I15" s="117">
        <v>0</v>
      </c>
      <c r="J15" s="117">
        <v>0</v>
      </c>
      <c r="K15" s="117">
        <v>0</v>
      </c>
    </row>
    <row r="16" spans="1:12" ht="20.100000000000001" customHeight="1">
      <c r="A16" s="100"/>
      <c r="B16" s="100"/>
      <c r="C16" s="100">
        <v>4280</v>
      </c>
      <c r="D16" s="106">
        <f t="shared" si="0"/>
        <v>0</v>
      </c>
      <c r="E16" s="117">
        <f t="shared" si="1"/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</row>
    <row r="17" spans="1:11" ht="20.100000000000001" customHeight="1">
      <c r="A17" s="100"/>
      <c r="B17" s="100"/>
      <c r="C17" s="100">
        <v>4300</v>
      </c>
      <c r="D17" s="106">
        <f t="shared" si="0"/>
        <v>400</v>
      </c>
      <c r="E17" s="117">
        <f t="shared" si="1"/>
        <v>400</v>
      </c>
      <c r="F17" s="117">
        <v>0</v>
      </c>
      <c r="G17" s="117">
        <v>400</v>
      </c>
      <c r="H17" s="117">
        <v>0</v>
      </c>
      <c r="I17" s="117">
        <v>0</v>
      </c>
      <c r="J17" s="117">
        <v>0</v>
      </c>
      <c r="K17" s="117">
        <v>0</v>
      </c>
    </row>
    <row r="18" spans="1:11" ht="20.100000000000001" customHeight="1">
      <c r="A18" s="100"/>
      <c r="B18" s="100"/>
      <c r="C18" s="100">
        <v>4360</v>
      </c>
      <c r="D18" s="106">
        <f t="shared" si="0"/>
        <v>200</v>
      </c>
      <c r="E18" s="117">
        <f t="shared" si="1"/>
        <v>200</v>
      </c>
      <c r="F18" s="117">
        <v>0</v>
      </c>
      <c r="G18" s="117">
        <v>200</v>
      </c>
      <c r="H18" s="117">
        <v>0</v>
      </c>
      <c r="I18" s="117">
        <v>0</v>
      </c>
      <c r="J18" s="117">
        <v>0</v>
      </c>
      <c r="K18" s="117">
        <v>0</v>
      </c>
    </row>
    <row r="19" spans="1:11" ht="20.100000000000001" customHeight="1">
      <c r="A19" s="100"/>
      <c r="B19" s="100"/>
      <c r="C19" s="100">
        <v>4410</v>
      </c>
      <c r="D19" s="106">
        <f t="shared" si="0"/>
        <v>200</v>
      </c>
      <c r="E19" s="117">
        <f t="shared" si="1"/>
        <v>200</v>
      </c>
      <c r="F19" s="117">
        <v>0</v>
      </c>
      <c r="G19" s="117">
        <v>200</v>
      </c>
      <c r="H19" s="117">
        <v>0</v>
      </c>
      <c r="I19" s="117">
        <v>0</v>
      </c>
      <c r="J19" s="117">
        <v>0</v>
      </c>
      <c r="K19" s="117">
        <v>0</v>
      </c>
    </row>
    <row r="20" spans="1:11" ht="20.100000000000001" customHeight="1">
      <c r="A20" s="101"/>
      <c r="B20" s="101"/>
      <c r="C20" s="101">
        <v>4700</v>
      </c>
      <c r="D20" s="106">
        <f t="shared" si="0"/>
        <v>300</v>
      </c>
      <c r="E20" s="117">
        <f t="shared" si="1"/>
        <v>300</v>
      </c>
      <c r="F20" s="113">
        <v>0</v>
      </c>
      <c r="G20" s="113">
        <v>300</v>
      </c>
      <c r="H20" s="113">
        <v>0</v>
      </c>
      <c r="I20" s="113">
        <v>0</v>
      </c>
      <c r="J20" s="113">
        <v>0</v>
      </c>
      <c r="K20" s="113">
        <v>0</v>
      </c>
    </row>
    <row r="21" spans="1:11" ht="20.100000000000001" customHeight="1">
      <c r="A21" s="102">
        <v>751</v>
      </c>
      <c r="B21" s="102"/>
      <c r="C21" s="102"/>
      <c r="D21" s="108">
        <f>D22</f>
        <v>768</v>
      </c>
      <c r="E21" s="108">
        <f t="shared" ref="E21:K21" si="2">E22</f>
        <v>768</v>
      </c>
      <c r="F21" s="108">
        <f t="shared" si="2"/>
        <v>176</v>
      </c>
      <c r="G21" s="108">
        <f t="shared" si="2"/>
        <v>592</v>
      </c>
      <c r="H21" s="108">
        <f t="shared" si="2"/>
        <v>0</v>
      </c>
      <c r="I21" s="108">
        <f t="shared" si="2"/>
        <v>0</v>
      </c>
      <c r="J21" s="108">
        <f t="shared" si="2"/>
        <v>0</v>
      </c>
      <c r="K21" s="108">
        <f t="shared" si="2"/>
        <v>0</v>
      </c>
    </row>
    <row r="22" spans="1:11" ht="20.100000000000001" customHeight="1">
      <c r="A22" s="101"/>
      <c r="B22" s="101">
        <v>75101</v>
      </c>
      <c r="C22" s="101"/>
      <c r="D22" s="109">
        <f>SUM(E22,K22)</f>
        <v>768</v>
      </c>
      <c r="E22" s="113">
        <f>SUM(F22:J22)</f>
        <v>768</v>
      </c>
      <c r="F22" s="113">
        <f>SUM(F23:F27)</f>
        <v>176</v>
      </c>
      <c r="G22" s="113">
        <f>SUM(G23:G27)</f>
        <v>592</v>
      </c>
      <c r="H22" s="113">
        <v>0</v>
      </c>
      <c r="I22" s="113">
        <v>0</v>
      </c>
      <c r="J22" s="113">
        <v>0</v>
      </c>
      <c r="K22" s="113">
        <v>0</v>
      </c>
    </row>
    <row r="23" spans="1:11" ht="20.100000000000001" customHeight="1">
      <c r="A23" s="101"/>
      <c r="B23" s="101"/>
      <c r="C23" s="101">
        <v>4110</v>
      </c>
      <c r="D23" s="109">
        <f t="shared" ref="D23:D27" si="3">SUM(E23,K23)</f>
        <v>26</v>
      </c>
      <c r="E23" s="113">
        <f>SUM(F23,J23)</f>
        <v>26</v>
      </c>
      <c r="F23" s="113">
        <v>26</v>
      </c>
      <c r="G23" s="113">
        <v>0</v>
      </c>
      <c r="H23" s="113">
        <v>0</v>
      </c>
      <c r="I23" s="113">
        <v>0</v>
      </c>
      <c r="J23" s="113">
        <v>0</v>
      </c>
      <c r="K23" s="113">
        <v>0</v>
      </c>
    </row>
    <row r="24" spans="1:11" ht="20.100000000000001" customHeight="1">
      <c r="A24" s="101"/>
      <c r="B24" s="101"/>
      <c r="C24" s="101">
        <v>4170</v>
      </c>
      <c r="D24" s="109">
        <f t="shared" si="3"/>
        <v>150</v>
      </c>
      <c r="E24" s="113">
        <f>SUM(F24,J24)</f>
        <v>150</v>
      </c>
      <c r="F24" s="113">
        <v>150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</row>
    <row r="25" spans="1:11" ht="20.100000000000001" customHeight="1">
      <c r="A25" s="101"/>
      <c r="B25" s="101"/>
      <c r="C25" s="101">
        <v>4210</v>
      </c>
      <c r="D25" s="109">
        <f t="shared" si="3"/>
        <v>262</v>
      </c>
      <c r="E25" s="113">
        <f>SUM(F25:J25)</f>
        <v>262</v>
      </c>
      <c r="F25" s="113">
        <v>0</v>
      </c>
      <c r="G25" s="113">
        <v>262</v>
      </c>
      <c r="H25" s="113">
        <v>0</v>
      </c>
      <c r="I25" s="113">
        <v>0</v>
      </c>
      <c r="J25" s="113">
        <v>0</v>
      </c>
      <c r="K25" s="113">
        <v>0</v>
      </c>
    </row>
    <row r="26" spans="1:11" ht="20.100000000000001" customHeight="1">
      <c r="A26" s="101"/>
      <c r="B26" s="101"/>
      <c r="C26" s="101">
        <v>4300</v>
      </c>
      <c r="D26" s="109">
        <f t="shared" si="3"/>
        <v>200</v>
      </c>
      <c r="E26" s="113">
        <f>SUM(F26:J26)</f>
        <v>200</v>
      </c>
      <c r="F26" s="113">
        <v>0</v>
      </c>
      <c r="G26" s="113">
        <v>200</v>
      </c>
      <c r="H26" s="113">
        <v>0</v>
      </c>
      <c r="I26" s="113">
        <v>0</v>
      </c>
      <c r="J26" s="113">
        <v>0</v>
      </c>
      <c r="K26" s="113">
        <v>0</v>
      </c>
    </row>
    <row r="27" spans="1:11" ht="20.100000000000001" customHeight="1">
      <c r="A27" s="101"/>
      <c r="B27" s="101"/>
      <c r="C27" s="101">
        <v>4360</v>
      </c>
      <c r="D27" s="109">
        <f t="shared" si="3"/>
        <v>130</v>
      </c>
      <c r="E27" s="113">
        <f>SUM(F27:J27)</f>
        <v>130</v>
      </c>
      <c r="F27" s="113">
        <v>0</v>
      </c>
      <c r="G27" s="113">
        <v>130</v>
      </c>
      <c r="H27" s="113">
        <v>0</v>
      </c>
      <c r="I27" s="113">
        <v>0</v>
      </c>
      <c r="J27" s="113">
        <v>0</v>
      </c>
      <c r="K27" s="113">
        <v>0</v>
      </c>
    </row>
    <row r="28" spans="1:11" ht="20.100000000000001" customHeight="1">
      <c r="A28" s="102">
        <v>852</v>
      </c>
      <c r="B28" s="103"/>
      <c r="C28" s="103"/>
      <c r="D28" s="108">
        <f>D29+D50+D48</f>
        <v>310000</v>
      </c>
      <c r="E28" s="108">
        <f>SUM(F28,G28,H28,I28,J28)</f>
        <v>310000</v>
      </c>
      <c r="F28" s="108">
        <f t="shared" ref="F28:K28" si="4">SUM(F29,F48,F50)</f>
        <v>185508</v>
      </c>
      <c r="G28" s="108">
        <f t="shared" si="4"/>
        <v>121492</v>
      </c>
      <c r="H28" s="108">
        <f t="shared" si="4"/>
        <v>0</v>
      </c>
      <c r="I28" s="108">
        <f t="shared" si="4"/>
        <v>3000</v>
      </c>
      <c r="J28" s="108">
        <f t="shared" si="4"/>
        <v>0</v>
      </c>
      <c r="K28" s="108">
        <f t="shared" si="4"/>
        <v>0</v>
      </c>
    </row>
    <row r="29" spans="1:11" ht="20.100000000000001" customHeight="1">
      <c r="A29" s="101"/>
      <c r="B29" s="104">
        <v>85203</v>
      </c>
      <c r="C29" s="104"/>
      <c r="D29" s="110">
        <f>E29+K29</f>
        <v>273000</v>
      </c>
      <c r="E29" s="111">
        <f>SUM(F29:G29,I29)</f>
        <v>273000</v>
      </c>
      <c r="F29" s="111">
        <f>SUM(F30:F45)</f>
        <v>180710</v>
      </c>
      <c r="G29" s="111">
        <f>SUM(G30:G47)</f>
        <v>89290</v>
      </c>
      <c r="H29" s="111">
        <v>0</v>
      </c>
      <c r="I29" s="111">
        <f>SUM(I30:I45)</f>
        <v>3000</v>
      </c>
      <c r="J29" s="111">
        <v>0</v>
      </c>
      <c r="K29" s="111">
        <v>0</v>
      </c>
    </row>
    <row r="30" spans="1:11" ht="20.100000000000001" customHeight="1">
      <c r="A30" s="101"/>
      <c r="B30" s="101"/>
      <c r="C30" s="101">
        <v>3020</v>
      </c>
      <c r="D30" s="109">
        <f t="shared" ref="D30:D47" si="5">E30+K30</f>
        <v>3000</v>
      </c>
      <c r="E30" s="113">
        <f>SUM(F30:G30,I30)</f>
        <v>3000</v>
      </c>
      <c r="F30" s="107">
        <v>0</v>
      </c>
      <c r="G30" s="107">
        <v>0</v>
      </c>
      <c r="H30" s="107">
        <v>0</v>
      </c>
      <c r="I30" s="107">
        <v>3000</v>
      </c>
      <c r="J30" s="107">
        <v>0</v>
      </c>
      <c r="K30" s="107">
        <v>0</v>
      </c>
    </row>
    <row r="31" spans="1:11" ht="20.100000000000001" customHeight="1">
      <c r="A31" s="101"/>
      <c r="B31" s="101"/>
      <c r="C31" s="101">
        <v>4010</v>
      </c>
      <c r="D31" s="109">
        <f t="shared" si="5"/>
        <v>130168</v>
      </c>
      <c r="E31" s="107">
        <f t="shared" ref="E31:E47" si="6">SUM(F31:G31)</f>
        <v>130168</v>
      </c>
      <c r="F31" s="107">
        <v>130168</v>
      </c>
      <c r="G31" s="107">
        <v>0</v>
      </c>
      <c r="H31" s="107">
        <v>0</v>
      </c>
      <c r="I31" s="107">
        <v>0</v>
      </c>
      <c r="J31" s="107">
        <v>0</v>
      </c>
      <c r="K31" s="107">
        <v>0</v>
      </c>
    </row>
    <row r="32" spans="1:11" ht="20.100000000000001" customHeight="1">
      <c r="A32" s="101"/>
      <c r="B32" s="101"/>
      <c r="C32" s="101">
        <v>4040</v>
      </c>
      <c r="D32" s="109">
        <f t="shared" si="5"/>
        <v>23178</v>
      </c>
      <c r="E32" s="107">
        <f t="shared" si="6"/>
        <v>23178</v>
      </c>
      <c r="F32" s="107">
        <v>23178</v>
      </c>
      <c r="G32" s="107">
        <v>0</v>
      </c>
      <c r="H32" s="107">
        <v>0</v>
      </c>
      <c r="I32" s="107">
        <v>0</v>
      </c>
      <c r="J32" s="107">
        <v>0</v>
      </c>
      <c r="K32" s="107">
        <v>0</v>
      </c>
    </row>
    <row r="33" spans="1:11" ht="20.100000000000001" customHeight="1">
      <c r="A33" s="101"/>
      <c r="B33" s="101"/>
      <c r="C33" s="101">
        <v>4110</v>
      </c>
      <c r="D33" s="109">
        <f t="shared" si="5"/>
        <v>16229</v>
      </c>
      <c r="E33" s="107">
        <f t="shared" si="6"/>
        <v>16229</v>
      </c>
      <c r="F33" s="107">
        <v>16229</v>
      </c>
      <c r="G33" s="107">
        <v>0</v>
      </c>
      <c r="H33" s="107">
        <v>0</v>
      </c>
      <c r="I33" s="107">
        <v>0</v>
      </c>
      <c r="J33" s="107">
        <v>0</v>
      </c>
      <c r="K33" s="107">
        <v>0</v>
      </c>
    </row>
    <row r="34" spans="1:11" ht="20.100000000000001" customHeight="1">
      <c r="A34" s="101"/>
      <c r="B34" s="101"/>
      <c r="C34" s="101">
        <v>4120</v>
      </c>
      <c r="D34" s="109">
        <f t="shared" si="5"/>
        <v>3735</v>
      </c>
      <c r="E34" s="107">
        <f t="shared" si="6"/>
        <v>3735</v>
      </c>
      <c r="F34" s="107">
        <v>3735</v>
      </c>
      <c r="G34" s="107">
        <v>0</v>
      </c>
      <c r="H34" s="109">
        <f>H36</f>
        <v>0</v>
      </c>
      <c r="I34" s="109">
        <f>I36</f>
        <v>0</v>
      </c>
      <c r="J34" s="109">
        <f>J36</f>
        <v>0</v>
      </c>
      <c r="K34" s="109">
        <f>K36</f>
        <v>0</v>
      </c>
    </row>
    <row r="35" spans="1:11" ht="20.100000000000001" customHeight="1">
      <c r="A35" s="101"/>
      <c r="B35" s="101"/>
      <c r="C35" s="101">
        <v>4170</v>
      </c>
      <c r="D35" s="109">
        <f t="shared" si="5"/>
        <v>7400</v>
      </c>
      <c r="E35" s="107">
        <f t="shared" si="6"/>
        <v>7400</v>
      </c>
      <c r="F35" s="107">
        <v>7400</v>
      </c>
      <c r="G35" s="107">
        <v>0</v>
      </c>
      <c r="H35" s="109">
        <v>0</v>
      </c>
      <c r="I35" s="109">
        <v>0</v>
      </c>
      <c r="J35" s="109">
        <v>0</v>
      </c>
      <c r="K35" s="109">
        <v>0</v>
      </c>
    </row>
    <row r="36" spans="1:11" ht="20.100000000000001" customHeight="1">
      <c r="A36" s="101"/>
      <c r="B36" s="101"/>
      <c r="C36" s="101">
        <v>4210</v>
      </c>
      <c r="D36" s="109">
        <f t="shared" si="5"/>
        <v>30000</v>
      </c>
      <c r="E36" s="107">
        <f t="shared" si="6"/>
        <v>30000</v>
      </c>
      <c r="F36" s="107">
        <v>0</v>
      </c>
      <c r="G36" s="107">
        <v>30000</v>
      </c>
      <c r="H36" s="107">
        <v>0</v>
      </c>
      <c r="I36" s="107">
        <v>0</v>
      </c>
      <c r="J36" s="107">
        <v>0</v>
      </c>
      <c r="K36" s="107">
        <v>0</v>
      </c>
    </row>
    <row r="37" spans="1:11" ht="20.100000000000001" customHeight="1">
      <c r="A37" s="101"/>
      <c r="B37" s="101"/>
      <c r="C37" s="101">
        <v>4220</v>
      </c>
      <c r="D37" s="109">
        <f t="shared" si="5"/>
        <v>7700</v>
      </c>
      <c r="E37" s="107">
        <f t="shared" si="6"/>
        <v>7700</v>
      </c>
      <c r="F37" s="107">
        <v>0</v>
      </c>
      <c r="G37" s="107">
        <v>7700</v>
      </c>
      <c r="H37" s="107">
        <v>0</v>
      </c>
      <c r="I37" s="107">
        <v>0</v>
      </c>
      <c r="J37" s="107">
        <v>0</v>
      </c>
      <c r="K37" s="107">
        <v>0</v>
      </c>
    </row>
    <row r="38" spans="1:11" ht="20.100000000000001" customHeight="1">
      <c r="A38" s="101"/>
      <c r="B38" s="101"/>
      <c r="C38" s="101">
        <v>4260</v>
      </c>
      <c r="D38" s="109">
        <f t="shared" si="5"/>
        <v>14000</v>
      </c>
      <c r="E38" s="107">
        <f t="shared" si="6"/>
        <v>14000</v>
      </c>
      <c r="F38" s="107">
        <v>0</v>
      </c>
      <c r="G38" s="107">
        <v>14000</v>
      </c>
      <c r="H38" s="107">
        <v>0</v>
      </c>
      <c r="I38" s="107">
        <v>0</v>
      </c>
      <c r="J38" s="107">
        <v>0</v>
      </c>
      <c r="K38" s="107">
        <v>0</v>
      </c>
    </row>
    <row r="39" spans="1:11" ht="20.100000000000001" customHeight="1">
      <c r="A39" s="101"/>
      <c r="B39" s="101"/>
      <c r="C39" s="101">
        <v>4270</v>
      </c>
      <c r="D39" s="109">
        <f t="shared" si="5"/>
        <v>2860</v>
      </c>
      <c r="E39" s="107">
        <f t="shared" si="6"/>
        <v>2860</v>
      </c>
      <c r="F39" s="107">
        <v>0</v>
      </c>
      <c r="G39" s="107">
        <v>2860</v>
      </c>
      <c r="H39" s="107">
        <v>0</v>
      </c>
      <c r="I39" s="107">
        <v>0</v>
      </c>
      <c r="J39" s="107">
        <v>0</v>
      </c>
      <c r="K39" s="107">
        <v>0</v>
      </c>
    </row>
    <row r="40" spans="1:11" ht="20.100000000000001" customHeight="1">
      <c r="A40" s="101"/>
      <c r="B40" s="101"/>
      <c r="C40" s="101">
        <v>4280</v>
      </c>
      <c r="D40" s="109">
        <f t="shared" si="5"/>
        <v>250</v>
      </c>
      <c r="E40" s="107">
        <f t="shared" si="6"/>
        <v>250</v>
      </c>
      <c r="F40" s="107">
        <v>0</v>
      </c>
      <c r="G40" s="107">
        <v>250</v>
      </c>
      <c r="H40" s="107">
        <v>0</v>
      </c>
      <c r="I40" s="107">
        <v>0</v>
      </c>
      <c r="J40" s="107">
        <v>0</v>
      </c>
      <c r="K40" s="107">
        <v>0</v>
      </c>
    </row>
    <row r="41" spans="1:11" ht="20.100000000000001" customHeight="1">
      <c r="A41" s="101"/>
      <c r="B41" s="101"/>
      <c r="C41" s="101">
        <v>4300</v>
      </c>
      <c r="D41" s="109">
        <f t="shared" si="5"/>
        <v>12380</v>
      </c>
      <c r="E41" s="107">
        <f t="shared" si="6"/>
        <v>12380</v>
      </c>
      <c r="F41" s="107">
        <v>0</v>
      </c>
      <c r="G41" s="107">
        <v>12380</v>
      </c>
      <c r="H41" s="109">
        <f>H42</f>
        <v>0</v>
      </c>
      <c r="I41" s="109">
        <f>I42</f>
        <v>0</v>
      </c>
      <c r="J41" s="109">
        <f>J42</f>
        <v>0</v>
      </c>
      <c r="K41" s="109">
        <f>K42</f>
        <v>0</v>
      </c>
    </row>
    <row r="42" spans="1:11" ht="20.100000000000001" customHeight="1">
      <c r="A42" s="101"/>
      <c r="B42" s="101"/>
      <c r="C42" s="101">
        <v>4360</v>
      </c>
      <c r="D42" s="112">
        <f t="shared" si="5"/>
        <v>4350</v>
      </c>
      <c r="E42" s="107">
        <f t="shared" si="6"/>
        <v>4350</v>
      </c>
      <c r="F42" s="107">
        <v>0</v>
      </c>
      <c r="G42" s="107">
        <v>4350</v>
      </c>
      <c r="H42" s="107">
        <v>0</v>
      </c>
      <c r="I42" s="107">
        <v>0</v>
      </c>
      <c r="J42" s="107">
        <v>0</v>
      </c>
      <c r="K42" s="107">
        <v>0</v>
      </c>
    </row>
    <row r="43" spans="1:11" ht="20.100000000000001" customHeight="1">
      <c r="A43" s="101"/>
      <c r="B43" s="101"/>
      <c r="C43" s="101">
        <v>4410</v>
      </c>
      <c r="D43" s="112">
        <f t="shared" si="5"/>
        <v>500</v>
      </c>
      <c r="E43" s="107">
        <f t="shared" si="6"/>
        <v>500</v>
      </c>
      <c r="F43" s="107">
        <v>0</v>
      </c>
      <c r="G43" s="107">
        <v>500</v>
      </c>
      <c r="H43" s="107">
        <v>0</v>
      </c>
      <c r="I43" s="107">
        <v>0</v>
      </c>
      <c r="J43" s="107">
        <v>0</v>
      </c>
      <c r="K43" s="107">
        <v>0</v>
      </c>
    </row>
    <row r="44" spans="1:11" ht="20.100000000000001" customHeight="1">
      <c r="A44" s="101"/>
      <c r="B44" s="101"/>
      <c r="C44" s="101">
        <v>4430</v>
      </c>
      <c r="D44" s="112">
        <f t="shared" si="5"/>
        <v>5800</v>
      </c>
      <c r="E44" s="107">
        <f t="shared" si="6"/>
        <v>5800</v>
      </c>
      <c r="F44" s="107">
        <v>0</v>
      </c>
      <c r="G44" s="107">
        <v>5800</v>
      </c>
      <c r="H44" s="107">
        <v>0</v>
      </c>
      <c r="I44" s="107">
        <v>0</v>
      </c>
      <c r="J44" s="107">
        <v>0</v>
      </c>
      <c r="K44" s="107">
        <v>0</v>
      </c>
    </row>
    <row r="45" spans="1:11" ht="20.100000000000001" customHeight="1">
      <c r="A45" s="101"/>
      <c r="B45" s="101"/>
      <c r="C45" s="101">
        <v>4440</v>
      </c>
      <c r="D45" s="112">
        <f t="shared" si="5"/>
        <v>7700</v>
      </c>
      <c r="E45" s="107">
        <f t="shared" si="6"/>
        <v>7700</v>
      </c>
      <c r="F45" s="107">
        <v>0</v>
      </c>
      <c r="G45" s="107">
        <v>7700</v>
      </c>
      <c r="H45" s="107">
        <v>0</v>
      </c>
      <c r="I45" s="107">
        <v>0</v>
      </c>
      <c r="J45" s="107">
        <v>0</v>
      </c>
      <c r="K45" s="107">
        <v>0</v>
      </c>
    </row>
    <row r="46" spans="1:11" ht="20.100000000000001" customHeight="1">
      <c r="A46" s="101"/>
      <c r="B46" s="101"/>
      <c r="C46" s="101">
        <v>4480</v>
      </c>
      <c r="D46" s="112">
        <f t="shared" si="5"/>
        <v>2250</v>
      </c>
      <c r="E46" s="107">
        <f t="shared" si="6"/>
        <v>2250</v>
      </c>
      <c r="F46" s="107">
        <v>0</v>
      </c>
      <c r="G46" s="107">
        <v>2250</v>
      </c>
      <c r="H46" s="107">
        <v>0</v>
      </c>
      <c r="I46" s="107">
        <v>0</v>
      </c>
      <c r="J46" s="107">
        <v>0</v>
      </c>
      <c r="K46" s="107">
        <v>0</v>
      </c>
    </row>
    <row r="47" spans="1:11" ht="20.100000000000001" customHeight="1">
      <c r="A47" s="101"/>
      <c r="B47" s="101"/>
      <c r="C47" s="101">
        <v>4700</v>
      </c>
      <c r="D47" s="112">
        <f t="shared" si="5"/>
        <v>1500</v>
      </c>
      <c r="E47" s="107">
        <f t="shared" si="6"/>
        <v>1500</v>
      </c>
      <c r="F47" s="107">
        <v>0</v>
      </c>
      <c r="G47" s="107">
        <v>1500</v>
      </c>
      <c r="H47" s="107">
        <v>0</v>
      </c>
      <c r="I47" s="107">
        <v>0</v>
      </c>
      <c r="J47" s="107">
        <v>0</v>
      </c>
      <c r="K47" s="107">
        <v>0</v>
      </c>
    </row>
    <row r="48" spans="1:11" ht="20.100000000000001" customHeight="1">
      <c r="A48" s="101"/>
      <c r="B48" s="104">
        <v>85213</v>
      </c>
      <c r="C48" s="104"/>
      <c r="D48" s="118">
        <f>E48+K48</f>
        <v>32000</v>
      </c>
      <c r="E48" s="119">
        <f>SUM(F48,G48,H48,I48,J48)</f>
        <v>32000</v>
      </c>
      <c r="F48" s="119">
        <f>F49</f>
        <v>0</v>
      </c>
      <c r="G48" s="119">
        <f>G49</f>
        <v>32000</v>
      </c>
      <c r="H48" s="119">
        <f>SUM(I48,J48,K48,L48,M48)</f>
        <v>0</v>
      </c>
      <c r="I48" s="119">
        <f>SUM(J48,K48,L48,M48,N48)</f>
        <v>0</v>
      </c>
      <c r="J48" s="119">
        <f>SUM(K48,L48,M48,N48,O48)</f>
        <v>0</v>
      </c>
      <c r="K48" s="119">
        <v>0</v>
      </c>
    </row>
    <row r="49" spans="1:11" ht="20.100000000000001" customHeight="1">
      <c r="A49" s="101"/>
      <c r="B49" s="101"/>
      <c r="C49" s="101">
        <v>4130</v>
      </c>
      <c r="D49" s="112">
        <f>E49+K49</f>
        <v>32000</v>
      </c>
      <c r="E49" s="107">
        <f>SUM(F49:J49)</f>
        <v>32000</v>
      </c>
      <c r="F49" s="107">
        <v>0</v>
      </c>
      <c r="G49" s="107">
        <v>32000</v>
      </c>
      <c r="H49" s="107">
        <v>0</v>
      </c>
      <c r="I49" s="107">
        <v>0</v>
      </c>
      <c r="J49" s="107">
        <v>0</v>
      </c>
      <c r="K49" s="107">
        <v>0</v>
      </c>
    </row>
    <row r="50" spans="1:11" ht="20.100000000000001" customHeight="1">
      <c r="A50" s="101"/>
      <c r="B50" s="104">
        <v>85228</v>
      </c>
      <c r="C50" s="101"/>
      <c r="D50" s="118">
        <f>SUM(E50+K50)</f>
        <v>5000</v>
      </c>
      <c r="E50" s="119">
        <f>SUM(F50,G50,H50,I50,J50)</f>
        <v>5000</v>
      </c>
      <c r="F50" s="119">
        <f>SUM(F51:F54)</f>
        <v>4798</v>
      </c>
      <c r="G50" s="119">
        <f>SUM(G51:G54)</f>
        <v>202</v>
      </c>
      <c r="H50" s="119">
        <v>0</v>
      </c>
      <c r="I50" s="119">
        <v>0</v>
      </c>
      <c r="J50" s="119">
        <v>0</v>
      </c>
      <c r="K50" s="119">
        <v>0</v>
      </c>
    </row>
    <row r="51" spans="1:11" ht="20.100000000000001" customHeight="1">
      <c r="A51" s="101"/>
      <c r="B51" s="101"/>
      <c r="C51" s="101">
        <v>4010</v>
      </c>
      <c r="D51" s="112">
        <f>SUM(E51+K51)</f>
        <v>3987</v>
      </c>
      <c r="E51" s="107">
        <f>SUM(F51,G51,H51,I51,J51)</f>
        <v>3987</v>
      </c>
      <c r="F51" s="107">
        <v>3987</v>
      </c>
      <c r="G51" s="107">
        <v>0</v>
      </c>
      <c r="H51" s="107">
        <v>0</v>
      </c>
      <c r="I51" s="107">
        <v>0</v>
      </c>
      <c r="J51" s="107">
        <v>0</v>
      </c>
      <c r="K51" s="107">
        <v>0</v>
      </c>
    </row>
    <row r="52" spans="1:11" ht="20.100000000000001" customHeight="1">
      <c r="A52" s="101"/>
      <c r="B52" s="101"/>
      <c r="C52" s="101">
        <v>4110</v>
      </c>
      <c r="D52" s="112">
        <f>SUM(E52+K52)</f>
        <v>713</v>
      </c>
      <c r="E52" s="107">
        <v>713</v>
      </c>
      <c r="F52" s="107">
        <v>713</v>
      </c>
      <c r="G52" s="107">
        <v>0</v>
      </c>
      <c r="H52" s="107">
        <v>0</v>
      </c>
      <c r="I52" s="107">
        <v>0</v>
      </c>
      <c r="J52" s="107">
        <v>0</v>
      </c>
      <c r="K52" s="107">
        <v>0</v>
      </c>
    </row>
    <row r="53" spans="1:11" ht="20.100000000000001" customHeight="1">
      <c r="A53" s="101"/>
      <c r="B53" s="101"/>
      <c r="C53" s="101">
        <v>4120</v>
      </c>
      <c r="D53" s="112">
        <f>SUM(E53+K53)</f>
        <v>98</v>
      </c>
      <c r="E53" s="107">
        <f>SUM(F53,G53,H53,I53,J53)</f>
        <v>98</v>
      </c>
      <c r="F53" s="107">
        <v>98</v>
      </c>
      <c r="G53" s="107">
        <v>0</v>
      </c>
      <c r="H53" s="107">
        <v>0</v>
      </c>
      <c r="I53" s="107">
        <v>0</v>
      </c>
      <c r="J53" s="107">
        <v>0</v>
      </c>
      <c r="K53" s="107">
        <v>0</v>
      </c>
    </row>
    <row r="54" spans="1:11" ht="20.100000000000001" customHeight="1">
      <c r="A54" s="101"/>
      <c r="B54" s="101"/>
      <c r="C54" s="101">
        <v>4440</v>
      </c>
      <c r="D54" s="112">
        <f>SUM(E54+K54)</f>
        <v>202</v>
      </c>
      <c r="E54" s="107">
        <f>SUM(F54,G54,H54,I54,J54)</f>
        <v>202</v>
      </c>
      <c r="F54" s="107">
        <v>0</v>
      </c>
      <c r="G54" s="107">
        <v>202</v>
      </c>
      <c r="H54" s="107">
        <v>0</v>
      </c>
      <c r="I54" s="107">
        <v>0</v>
      </c>
      <c r="J54" s="107">
        <v>0</v>
      </c>
      <c r="K54" s="107">
        <v>0</v>
      </c>
    </row>
    <row r="55" spans="1:11" ht="20.100000000000001" customHeight="1">
      <c r="A55" s="102">
        <v>855</v>
      </c>
      <c r="B55" s="102"/>
      <c r="C55" s="102"/>
      <c r="D55" s="108">
        <f>E55+K55</f>
        <v>3447000</v>
      </c>
      <c r="E55" s="108">
        <f>SUM(F55:J55)</f>
        <v>3447000</v>
      </c>
      <c r="F55" s="108">
        <f t="shared" ref="F55:K55" si="7">F56+F65</f>
        <v>155867</v>
      </c>
      <c r="G55" s="108">
        <f t="shared" si="7"/>
        <v>24763</v>
      </c>
      <c r="H55" s="108">
        <f t="shared" si="7"/>
        <v>0</v>
      </c>
      <c r="I55" s="108">
        <f t="shared" si="7"/>
        <v>3266370</v>
      </c>
      <c r="J55" s="108">
        <f t="shared" si="7"/>
        <v>0</v>
      </c>
      <c r="K55" s="108">
        <f t="shared" si="7"/>
        <v>0</v>
      </c>
    </row>
    <row r="56" spans="1:11" ht="20.100000000000001" customHeight="1">
      <c r="A56" s="101"/>
      <c r="B56" s="121">
        <v>85501</v>
      </c>
      <c r="C56" s="122"/>
      <c r="D56" s="123">
        <f>SUM(E56,K56)</f>
        <v>1753000</v>
      </c>
      <c r="E56" s="124">
        <f>SUM(F56,G56,H56,I56,J56,K56)</f>
        <v>1753000</v>
      </c>
      <c r="F56" s="124">
        <f>SUM(F57:F64)</f>
        <v>19637</v>
      </c>
      <c r="G56" s="124">
        <f t="shared" ref="G56:K56" si="8">SUM(G57:G64)</f>
        <v>6000</v>
      </c>
      <c r="H56" s="124">
        <f t="shared" si="8"/>
        <v>0</v>
      </c>
      <c r="I56" s="124">
        <f t="shared" si="8"/>
        <v>1727363</v>
      </c>
      <c r="J56" s="124">
        <f t="shared" si="8"/>
        <v>0</v>
      </c>
      <c r="K56" s="124">
        <f t="shared" si="8"/>
        <v>0</v>
      </c>
    </row>
    <row r="57" spans="1:11" ht="20.100000000000001" customHeight="1">
      <c r="A57" s="101"/>
      <c r="B57" s="122"/>
      <c r="C57" s="122">
        <v>3110</v>
      </c>
      <c r="D57" s="125">
        <f t="shared" ref="D57:D64" si="9">SUM(E57,K57)</f>
        <v>1727363</v>
      </c>
      <c r="E57" s="126">
        <f t="shared" ref="E57:E64" si="10">SUM(F57,G57,H57,I57,J57,K57)</f>
        <v>1727363</v>
      </c>
      <c r="F57" s="126">
        <v>0</v>
      </c>
      <c r="G57" s="126">
        <v>0</v>
      </c>
      <c r="H57" s="126">
        <v>0</v>
      </c>
      <c r="I57" s="126">
        <v>1727363</v>
      </c>
      <c r="J57" s="126">
        <v>0</v>
      </c>
      <c r="K57" s="126">
        <v>0</v>
      </c>
    </row>
    <row r="58" spans="1:11" ht="20.100000000000001" customHeight="1">
      <c r="A58" s="101"/>
      <c r="B58" s="122"/>
      <c r="C58" s="122">
        <v>4010</v>
      </c>
      <c r="D58" s="125">
        <f t="shared" si="9"/>
        <v>15463</v>
      </c>
      <c r="E58" s="126">
        <f t="shared" si="10"/>
        <v>15463</v>
      </c>
      <c r="F58" s="126">
        <v>15463</v>
      </c>
      <c r="G58" s="126">
        <v>0</v>
      </c>
      <c r="H58" s="126">
        <v>0</v>
      </c>
      <c r="I58" s="126">
        <v>0</v>
      </c>
      <c r="J58" s="126">
        <v>0</v>
      </c>
      <c r="K58" s="126">
        <v>0</v>
      </c>
    </row>
    <row r="59" spans="1:11" ht="20.100000000000001" customHeight="1">
      <c r="A59" s="101"/>
      <c r="B59" s="122"/>
      <c r="C59" s="122">
        <v>4040</v>
      </c>
      <c r="D59" s="125">
        <f t="shared" si="9"/>
        <v>945</v>
      </c>
      <c r="E59" s="126">
        <f t="shared" si="10"/>
        <v>945</v>
      </c>
      <c r="F59" s="126">
        <v>945</v>
      </c>
      <c r="G59" s="126">
        <v>0</v>
      </c>
      <c r="H59" s="126">
        <v>0</v>
      </c>
      <c r="I59" s="126">
        <v>0</v>
      </c>
      <c r="J59" s="126">
        <v>0</v>
      </c>
      <c r="K59" s="126">
        <v>0</v>
      </c>
    </row>
    <row r="60" spans="1:11" ht="20.100000000000001" customHeight="1">
      <c r="A60" s="101"/>
      <c r="B60" s="122"/>
      <c r="C60" s="122">
        <v>4110</v>
      </c>
      <c r="D60" s="125">
        <f t="shared" si="9"/>
        <v>2826</v>
      </c>
      <c r="E60" s="126">
        <f t="shared" si="10"/>
        <v>2826</v>
      </c>
      <c r="F60" s="126">
        <v>2826</v>
      </c>
      <c r="G60" s="126">
        <v>0</v>
      </c>
      <c r="H60" s="126">
        <v>0</v>
      </c>
      <c r="I60" s="126">
        <v>0</v>
      </c>
      <c r="J60" s="126">
        <v>0</v>
      </c>
      <c r="K60" s="126">
        <v>0</v>
      </c>
    </row>
    <row r="61" spans="1:11" ht="20.100000000000001" customHeight="1">
      <c r="A61" s="101"/>
      <c r="B61" s="122"/>
      <c r="C61" s="122">
        <v>4120</v>
      </c>
      <c r="D61" s="125">
        <f t="shared" si="9"/>
        <v>403</v>
      </c>
      <c r="E61" s="126">
        <f t="shared" si="10"/>
        <v>403</v>
      </c>
      <c r="F61" s="126">
        <v>403</v>
      </c>
      <c r="G61" s="126">
        <v>0</v>
      </c>
      <c r="H61" s="126">
        <v>0</v>
      </c>
      <c r="I61" s="126">
        <v>0</v>
      </c>
      <c r="J61" s="126">
        <v>0</v>
      </c>
      <c r="K61" s="126">
        <v>0</v>
      </c>
    </row>
    <row r="62" spans="1:11" ht="20.100000000000001" customHeight="1">
      <c r="A62" s="101"/>
      <c r="B62" s="122"/>
      <c r="C62" s="122">
        <v>4210</v>
      </c>
      <c r="D62" s="125">
        <f t="shared" si="9"/>
        <v>3000</v>
      </c>
      <c r="E62" s="126">
        <f t="shared" si="10"/>
        <v>3000</v>
      </c>
      <c r="F62" s="126">
        <v>0</v>
      </c>
      <c r="G62" s="126">
        <v>3000</v>
      </c>
      <c r="H62" s="126">
        <v>0</v>
      </c>
      <c r="I62" s="126">
        <v>0</v>
      </c>
      <c r="J62" s="126">
        <v>0</v>
      </c>
      <c r="K62" s="126">
        <v>0</v>
      </c>
    </row>
    <row r="63" spans="1:11" ht="20.100000000000001" customHeight="1">
      <c r="A63" s="101"/>
      <c r="B63" s="122"/>
      <c r="C63" s="122">
        <v>4300</v>
      </c>
      <c r="D63" s="125">
        <f t="shared" si="9"/>
        <v>3000</v>
      </c>
      <c r="E63" s="126">
        <f t="shared" si="10"/>
        <v>3000</v>
      </c>
      <c r="F63" s="126">
        <v>0</v>
      </c>
      <c r="G63" s="126">
        <v>3000</v>
      </c>
      <c r="H63" s="126">
        <v>0</v>
      </c>
      <c r="I63" s="126">
        <v>0</v>
      </c>
      <c r="J63" s="126">
        <v>0</v>
      </c>
      <c r="K63" s="126">
        <v>0</v>
      </c>
    </row>
    <row r="64" spans="1:11" ht="20.100000000000001" customHeight="1">
      <c r="A64" s="101"/>
      <c r="B64" s="122"/>
      <c r="C64" s="122">
        <v>6060</v>
      </c>
      <c r="D64" s="125">
        <f t="shared" si="9"/>
        <v>0</v>
      </c>
      <c r="E64" s="126">
        <f t="shared" si="10"/>
        <v>0</v>
      </c>
      <c r="F64" s="126">
        <v>0</v>
      </c>
      <c r="G64" s="126">
        <v>0</v>
      </c>
      <c r="H64" s="126">
        <v>0</v>
      </c>
      <c r="I64" s="126">
        <v>0</v>
      </c>
      <c r="J64" s="126">
        <v>0</v>
      </c>
      <c r="K64" s="126">
        <v>0</v>
      </c>
    </row>
    <row r="65" spans="1:11" ht="20.100000000000001" customHeight="1">
      <c r="A65" s="101"/>
      <c r="B65" s="121">
        <v>85502</v>
      </c>
      <c r="C65" s="122"/>
      <c r="D65" s="123">
        <f>SUM(E65,K65)</f>
        <v>1694000</v>
      </c>
      <c r="E65" s="124">
        <f>SUM(F65,G65,H65,I65,J65,K65)</f>
        <v>1694000</v>
      </c>
      <c r="F65" s="124">
        <f>SUM(F68:F79)</f>
        <v>136230</v>
      </c>
      <c r="G65" s="124">
        <f>SUM(G67:G79)</f>
        <v>18763</v>
      </c>
      <c r="H65" s="124">
        <f>SUM(H67:H78)</f>
        <v>0</v>
      </c>
      <c r="I65" s="124">
        <f>SUM(I66:I78)</f>
        <v>1539007</v>
      </c>
      <c r="J65" s="124">
        <v>0</v>
      </c>
      <c r="K65" s="124">
        <v>0</v>
      </c>
    </row>
    <row r="66" spans="1:11" ht="20.100000000000001" customHeight="1">
      <c r="A66" s="101"/>
      <c r="B66" s="121"/>
      <c r="C66" s="127">
        <v>3020</v>
      </c>
      <c r="D66" s="128">
        <f>SUM(E66,K66)</f>
        <v>550</v>
      </c>
      <c r="E66" s="126">
        <f>SUM(F66,G66,H66,I66,J66,K66)</f>
        <v>550</v>
      </c>
      <c r="F66" s="126">
        <v>0</v>
      </c>
      <c r="G66" s="126">
        <v>0</v>
      </c>
      <c r="H66" s="126">
        <v>0</v>
      </c>
      <c r="I66" s="126">
        <v>550</v>
      </c>
      <c r="J66" s="126">
        <v>0</v>
      </c>
      <c r="K66" s="126">
        <v>0</v>
      </c>
    </row>
    <row r="67" spans="1:11" ht="20.100000000000001" customHeight="1">
      <c r="A67" s="101"/>
      <c r="B67" s="122"/>
      <c r="C67" s="122">
        <v>3110</v>
      </c>
      <c r="D67" s="125">
        <f t="shared" ref="D67:D79" si="11">SUM(E67,K67)</f>
        <v>1538457</v>
      </c>
      <c r="E67" s="126">
        <f t="shared" ref="E67:E79" si="12">SUM(F67,G67,H67,I67,J67,K67)</f>
        <v>1538457</v>
      </c>
      <c r="F67" s="126">
        <v>0</v>
      </c>
      <c r="G67" s="126">
        <v>0</v>
      </c>
      <c r="H67" s="126">
        <v>0</v>
      </c>
      <c r="I67" s="126">
        <v>1538457</v>
      </c>
      <c r="J67" s="126">
        <v>0</v>
      </c>
      <c r="K67" s="126">
        <v>0</v>
      </c>
    </row>
    <row r="68" spans="1:11" ht="20.100000000000001" customHeight="1">
      <c r="A68" s="101"/>
      <c r="B68" s="122"/>
      <c r="C68" s="122">
        <v>4010</v>
      </c>
      <c r="D68" s="125">
        <f t="shared" si="11"/>
        <v>32151</v>
      </c>
      <c r="E68" s="126">
        <f t="shared" si="12"/>
        <v>32151</v>
      </c>
      <c r="F68" s="126">
        <v>32151</v>
      </c>
      <c r="G68" s="126">
        <v>0</v>
      </c>
      <c r="H68" s="126">
        <v>0</v>
      </c>
      <c r="I68" s="126">
        <v>0</v>
      </c>
      <c r="J68" s="126">
        <v>0</v>
      </c>
      <c r="K68" s="126">
        <v>0</v>
      </c>
    </row>
    <row r="69" spans="1:11" ht="20.100000000000001" customHeight="1">
      <c r="A69" s="101"/>
      <c r="B69" s="122"/>
      <c r="C69" s="122">
        <v>4040</v>
      </c>
      <c r="D69" s="125">
        <f t="shared" si="11"/>
        <v>2301</v>
      </c>
      <c r="E69" s="126">
        <f t="shared" si="12"/>
        <v>2301</v>
      </c>
      <c r="F69" s="126">
        <v>2301</v>
      </c>
      <c r="G69" s="126">
        <v>0</v>
      </c>
      <c r="H69" s="126">
        <v>0</v>
      </c>
      <c r="I69" s="126">
        <v>0</v>
      </c>
      <c r="J69" s="126">
        <v>0</v>
      </c>
      <c r="K69" s="126">
        <v>0</v>
      </c>
    </row>
    <row r="70" spans="1:11" ht="20.100000000000001" customHeight="1">
      <c r="A70" s="101"/>
      <c r="B70" s="122"/>
      <c r="C70" s="122">
        <v>4110</v>
      </c>
      <c r="D70" s="125">
        <f t="shared" si="11"/>
        <v>95000</v>
      </c>
      <c r="E70" s="126">
        <f t="shared" si="12"/>
        <v>95000</v>
      </c>
      <c r="F70" s="126">
        <v>95000</v>
      </c>
      <c r="G70" s="126">
        <v>0</v>
      </c>
      <c r="H70" s="126">
        <v>0</v>
      </c>
      <c r="I70" s="126">
        <v>0</v>
      </c>
      <c r="J70" s="126">
        <v>0</v>
      </c>
      <c r="K70" s="126">
        <v>0</v>
      </c>
    </row>
    <row r="71" spans="1:11" ht="20.100000000000001" customHeight="1">
      <c r="A71" s="101"/>
      <c r="B71" s="122"/>
      <c r="C71" s="122">
        <v>4110</v>
      </c>
      <c r="D71" s="125">
        <f t="shared" si="11"/>
        <v>5933</v>
      </c>
      <c r="E71" s="126">
        <f t="shared" si="12"/>
        <v>5933</v>
      </c>
      <c r="F71" s="126">
        <v>5933</v>
      </c>
      <c r="G71" s="126">
        <v>0</v>
      </c>
      <c r="H71" s="126">
        <v>0</v>
      </c>
      <c r="I71" s="126">
        <v>0</v>
      </c>
      <c r="J71" s="126">
        <v>0</v>
      </c>
      <c r="K71" s="126">
        <v>0</v>
      </c>
    </row>
    <row r="72" spans="1:11" ht="20.100000000000001" customHeight="1">
      <c r="A72" s="101"/>
      <c r="B72" s="122"/>
      <c r="C72" s="122">
        <v>4120</v>
      </c>
      <c r="D72" s="125">
        <f t="shared" si="11"/>
        <v>845</v>
      </c>
      <c r="E72" s="126">
        <f t="shared" si="12"/>
        <v>845</v>
      </c>
      <c r="F72" s="126">
        <v>845</v>
      </c>
      <c r="G72" s="126">
        <v>0</v>
      </c>
      <c r="H72" s="126">
        <v>0</v>
      </c>
      <c r="I72" s="126">
        <v>0</v>
      </c>
      <c r="J72" s="126">
        <v>0</v>
      </c>
      <c r="K72" s="126">
        <v>0</v>
      </c>
    </row>
    <row r="73" spans="1:11" ht="20.100000000000001" customHeight="1">
      <c r="A73" s="101"/>
      <c r="B73" s="122"/>
      <c r="C73" s="122">
        <v>4210</v>
      </c>
      <c r="D73" s="125">
        <f t="shared" si="11"/>
        <v>6000</v>
      </c>
      <c r="E73" s="126">
        <f t="shared" si="12"/>
        <v>6000</v>
      </c>
      <c r="F73" s="126">
        <v>0</v>
      </c>
      <c r="G73" s="126">
        <v>6000</v>
      </c>
      <c r="H73" s="126">
        <v>0</v>
      </c>
      <c r="I73" s="126">
        <v>0</v>
      </c>
      <c r="J73" s="126">
        <v>0</v>
      </c>
      <c r="K73" s="126">
        <v>0</v>
      </c>
    </row>
    <row r="74" spans="1:11" ht="20.100000000000001" customHeight="1">
      <c r="A74" s="101"/>
      <c r="B74" s="122"/>
      <c r="C74" s="122">
        <v>4280</v>
      </c>
      <c r="D74" s="125">
        <f t="shared" si="11"/>
        <v>0</v>
      </c>
      <c r="E74" s="126">
        <f t="shared" si="12"/>
        <v>0</v>
      </c>
      <c r="F74" s="126">
        <v>0</v>
      </c>
      <c r="G74" s="126">
        <v>0</v>
      </c>
      <c r="H74" s="126">
        <v>0</v>
      </c>
      <c r="I74" s="126">
        <v>0</v>
      </c>
      <c r="J74" s="126">
        <v>0</v>
      </c>
      <c r="K74" s="126">
        <v>0</v>
      </c>
    </row>
    <row r="75" spans="1:11" ht="20.100000000000001" customHeight="1">
      <c r="A75" s="101"/>
      <c r="B75" s="122"/>
      <c r="C75" s="122">
        <v>4300</v>
      </c>
      <c r="D75" s="125">
        <f t="shared" si="11"/>
        <v>8000</v>
      </c>
      <c r="E75" s="126">
        <f t="shared" si="12"/>
        <v>8000</v>
      </c>
      <c r="F75" s="126">
        <v>0</v>
      </c>
      <c r="G75" s="126">
        <v>8000</v>
      </c>
      <c r="H75" s="126">
        <v>0</v>
      </c>
      <c r="I75" s="126">
        <v>0</v>
      </c>
      <c r="J75" s="126">
        <v>0</v>
      </c>
      <c r="K75" s="126">
        <v>0</v>
      </c>
    </row>
    <row r="76" spans="1:11" ht="20.100000000000001" customHeight="1">
      <c r="A76" s="101"/>
      <c r="B76" s="122"/>
      <c r="C76" s="122">
        <v>4360</v>
      </c>
      <c r="D76" s="125">
        <f t="shared" si="11"/>
        <v>980</v>
      </c>
      <c r="E76" s="126">
        <f t="shared" si="12"/>
        <v>980</v>
      </c>
      <c r="F76" s="126">
        <v>0</v>
      </c>
      <c r="G76" s="126">
        <v>980</v>
      </c>
      <c r="H76" s="126">
        <v>0</v>
      </c>
      <c r="I76" s="126">
        <v>0</v>
      </c>
      <c r="J76" s="126">
        <v>0</v>
      </c>
      <c r="K76" s="126">
        <v>0</v>
      </c>
    </row>
    <row r="77" spans="1:11" ht="20.100000000000001" customHeight="1">
      <c r="A77" s="101"/>
      <c r="B77" s="122"/>
      <c r="C77" s="122">
        <v>4410</v>
      </c>
      <c r="D77" s="125">
        <f t="shared" si="11"/>
        <v>1000</v>
      </c>
      <c r="E77" s="126">
        <f t="shared" si="12"/>
        <v>1000</v>
      </c>
      <c r="F77" s="126">
        <v>0</v>
      </c>
      <c r="G77" s="126">
        <v>1000</v>
      </c>
      <c r="H77" s="126">
        <v>0</v>
      </c>
      <c r="I77" s="126">
        <v>0</v>
      </c>
      <c r="J77" s="126">
        <v>0</v>
      </c>
      <c r="K77" s="126">
        <v>0</v>
      </c>
    </row>
    <row r="78" spans="1:11" ht="20.100000000000001" customHeight="1">
      <c r="A78" s="101"/>
      <c r="B78" s="122"/>
      <c r="C78" s="122">
        <v>4440</v>
      </c>
      <c r="D78" s="125">
        <f t="shared" si="11"/>
        <v>1283</v>
      </c>
      <c r="E78" s="126">
        <f t="shared" si="12"/>
        <v>1283</v>
      </c>
      <c r="F78" s="126">
        <v>0</v>
      </c>
      <c r="G78" s="126">
        <v>1283</v>
      </c>
      <c r="H78" s="126">
        <v>0</v>
      </c>
      <c r="I78" s="126">
        <v>0</v>
      </c>
      <c r="J78" s="126">
        <v>0</v>
      </c>
      <c r="K78" s="126">
        <v>0</v>
      </c>
    </row>
    <row r="79" spans="1:11" ht="20.100000000000001" customHeight="1">
      <c r="A79" s="101"/>
      <c r="B79" s="122"/>
      <c r="C79" s="122">
        <v>4700</v>
      </c>
      <c r="D79" s="125">
        <f t="shared" si="11"/>
        <v>1500</v>
      </c>
      <c r="E79" s="126">
        <f t="shared" si="12"/>
        <v>1500</v>
      </c>
      <c r="F79" s="126">
        <v>0</v>
      </c>
      <c r="G79" s="126">
        <v>1500</v>
      </c>
      <c r="H79" s="126">
        <v>0</v>
      </c>
      <c r="I79" s="126">
        <v>0</v>
      </c>
      <c r="J79" s="126">
        <v>0</v>
      </c>
      <c r="K79" s="126">
        <v>0</v>
      </c>
    </row>
    <row r="80" spans="1:11" ht="17.25" customHeight="1">
      <c r="A80" s="120" t="s">
        <v>92</v>
      </c>
      <c r="B80" s="120"/>
      <c r="C80" s="120"/>
      <c r="D80" s="114">
        <f t="shared" ref="D80" si="13">SUM(E80+K80)</f>
        <v>3770968</v>
      </c>
      <c r="E80" s="115">
        <f t="shared" ref="E80" si="14">SUM(F80,G80,H80,I80,J80)</f>
        <v>3770968</v>
      </c>
      <c r="F80" s="115">
        <f t="shared" ref="F80:K80" si="15">SUM(F9,F21,F28,F55)</f>
        <v>352351</v>
      </c>
      <c r="G80" s="115">
        <f t="shared" si="15"/>
        <v>149247</v>
      </c>
      <c r="H80" s="115">
        <f t="shared" si="15"/>
        <v>0</v>
      </c>
      <c r="I80" s="115">
        <f t="shared" si="15"/>
        <v>3269370</v>
      </c>
      <c r="J80" s="115">
        <f t="shared" si="15"/>
        <v>0</v>
      </c>
      <c r="K80" s="115">
        <f t="shared" si="15"/>
        <v>0</v>
      </c>
    </row>
    <row r="81" spans="1:8" ht="12" customHeight="1">
      <c r="A81" s="98" t="s">
        <v>181</v>
      </c>
      <c r="B81" s="98"/>
      <c r="D81" s="98"/>
      <c r="E81" s="98"/>
      <c r="F81" s="98"/>
      <c r="G81" s="98"/>
      <c r="H81" s="98"/>
    </row>
    <row r="82" spans="1:8">
      <c r="A82" s="98"/>
      <c r="B82" s="98"/>
      <c r="C82" s="98"/>
      <c r="D82" s="98"/>
      <c r="E82" s="98"/>
      <c r="F82" s="98"/>
      <c r="G82" s="98"/>
      <c r="H82" s="98"/>
    </row>
    <row r="83" spans="1:8">
      <c r="C83" s="98"/>
    </row>
  </sheetData>
  <mergeCells count="14">
    <mergeCell ref="J1:K1"/>
    <mergeCell ref="J6:J7"/>
    <mergeCell ref="A2:J2"/>
    <mergeCell ref="A4:A7"/>
    <mergeCell ref="B4:B7"/>
    <mergeCell ref="C4:C7"/>
    <mergeCell ref="D4:D7"/>
    <mergeCell ref="E4:K4"/>
    <mergeCell ref="E5:E7"/>
    <mergeCell ref="F5:J5"/>
    <mergeCell ref="K5:K7"/>
    <mergeCell ref="I6:I7"/>
    <mergeCell ref="H6:H7"/>
    <mergeCell ref="F6:G6"/>
  </mergeCells>
  <phoneticPr fontId="1" type="noConversion"/>
  <printOptions horizontalCentered="1"/>
  <pageMargins left="0.35433070866141736" right="0.27559055118110237" top="0.51181102362204722" bottom="0.59055118110236227" header="0.51181102362204722" footer="0.51181102362204722"/>
  <pageSetup paperSize="9" scale="95" orientation="landscape" r:id="rId1"/>
  <headerFooter alignWithMargins="0">
    <oddFooter>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24"/>
  <sheetViews>
    <sheetView showGridLines="0" defaultGridColor="0" colorId="8" workbookViewId="0">
      <selection activeCell="M12" sqref="M1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2" t="s">
        <v>75</v>
      </c>
    </row>
    <row r="2" spans="1:12" ht="75" customHeight="1">
      <c r="A2" s="154" t="s">
        <v>152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</row>
    <row r="3" spans="1:12" ht="12" customHeight="1" thickBot="1">
      <c r="F3" s="1"/>
      <c r="G3" s="1"/>
      <c r="H3" s="1"/>
      <c r="I3" s="1"/>
      <c r="J3" s="14"/>
      <c r="L3" s="2" t="s">
        <v>1</v>
      </c>
    </row>
    <row r="4" spans="1:12" s="84" customFormat="1" ht="17.25" customHeight="1" thickBot="1">
      <c r="A4" s="159" t="s">
        <v>2</v>
      </c>
      <c r="B4" s="159" t="s">
        <v>3</v>
      </c>
      <c r="C4" s="159" t="s">
        <v>176</v>
      </c>
      <c r="D4" s="162" t="s">
        <v>113</v>
      </c>
      <c r="E4" s="165" t="s">
        <v>173</v>
      </c>
      <c r="F4" s="148" t="s">
        <v>6</v>
      </c>
      <c r="G4" s="149"/>
      <c r="H4" s="149"/>
      <c r="I4" s="149"/>
      <c r="J4" s="149"/>
      <c r="K4" s="149"/>
      <c r="L4" s="150"/>
    </row>
    <row r="5" spans="1:12" s="84" customFormat="1" ht="12" customHeight="1">
      <c r="A5" s="160"/>
      <c r="B5" s="160"/>
      <c r="C5" s="160"/>
      <c r="D5" s="163"/>
      <c r="E5" s="166"/>
      <c r="F5" s="145" t="s">
        <v>14</v>
      </c>
      <c r="G5" s="147" t="s">
        <v>6</v>
      </c>
      <c r="H5" s="138"/>
      <c r="I5" s="138"/>
      <c r="J5" s="138"/>
      <c r="K5" s="138"/>
      <c r="L5" s="145" t="s">
        <v>16</v>
      </c>
    </row>
    <row r="6" spans="1:12" s="84" customFormat="1" ht="31.5" customHeight="1">
      <c r="A6" s="160"/>
      <c r="B6" s="160"/>
      <c r="C6" s="160"/>
      <c r="D6" s="163"/>
      <c r="E6" s="166"/>
      <c r="F6" s="145"/>
      <c r="G6" s="151" t="s">
        <v>140</v>
      </c>
      <c r="H6" s="152"/>
      <c r="I6" s="136" t="s">
        <v>141</v>
      </c>
      <c r="J6" s="136" t="s">
        <v>171</v>
      </c>
      <c r="K6" s="136" t="s">
        <v>175</v>
      </c>
      <c r="L6" s="145"/>
    </row>
    <row r="7" spans="1:12" ht="100.5" customHeight="1" thickBot="1">
      <c r="A7" s="161"/>
      <c r="B7" s="161"/>
      <c r="C7" s="161"/>
      <c r="D7" s="164"/>
      <c r="E7" s="167"/>
      <c r="F7" s="146"/>
      <c r="G7" s="92" t="s">
        <v>139</v>
      </c>
      <c r="H7" s="15" t="s">
        <v>142</v>
      </c>
      <c r="I7" s="138"/>
      <c r="J7" s="138"/>
      <c r="K7" s="138"/>
      <c r="L7" s="146"/>
    </row>
    <row r="8" spans="1:12" ht="11.25" customHeight="1">
      <c r="A8" s="50">
        <v>1</v>
      </c>
      <c r="B8" s="50">
        <v>2</v>
      </c>
      <c r="C8" s="50">
        <v>3</v>
      </c>
      <c r="D8" s="50">
        <v>4</v>
      </c>
      <c r="E8" s="96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  <c r="K8" s="50">
        <v>11</v>
      </c>
      <c r="L8" s="50">
        <v>12</v>
      </c>
    </row>
    <row r="9" spans="1:12" ht="20.100000000000001" customHeight="1">
      <c r="A9" s="48"/>
      <c r="B9" s="48"/>
      <c r="C9" s="48"/>
      <c r="D9" s="48"/>
      <c r="E9" s="48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48"/>
      <c r="B10" s="48"/>
      <c r="C10" s="48"/>
      <c r="D10" s="48"/>
      <c r="E10" s="48"/>
      <c r="F10" s="18"/>
      <c r="G10" s="18"/>
      <c r="H10" s="18"/>
      <c r="I10" s="18"/>
      <c r="J10" s="18"/>
      <c r="K10" s="18"/>
      <c r="L10" s="18"/>
    </row>
    <row r="11" spans="1:12" ht="20.100000000000001" customHeight="1">
      <c r="A11" s="48"/>
      <c r="B11" s="48"/>
      <c r="C11" s="48"/>
      <c r="D11" s="48"/>
      <c r="E11" s="48"/>
      <c r="F11" s="18"/>
      <c r="G11" s="18"/>
      <c r="H11" s="18"/>
      <c r="I11" s="18"/>
      <c r="J11" s="18"/>
      <c r="K11" s="18"/>
      <c r="L11" s="18"/>
    </row>
    <row r="12" spans="1:12" ht="20.100000000000001" customHeight="1">
      <c r="A12" s="48"/>
      <c r="B12" s="48"/>
      <c r="C12" s="48"/>
      <c r="D12" s="48"/>
      <c r="E12" s="48"/>
      <c r="F12" s="18"/>
      <c r="G12" s="18"/>
      <c r="H12" s="18"/>
      <c r="I12" s="18"/>
      <c r="J12" s="18"/>
      <c r="K12" s="18"/>
      <c r="L12" s="18"/>
    </row>
    <row r="13" spans="1:12" ht="20.100000000000001" customHeight="1">
      <c r="A13" s="48"/>
      <c r="B13" s="48"/>
      <c r="C13" s="48"/>
      <c r="D13" s="48"/>
      <c r="E13" s="48"/>
      <c r="F13" s="18"/>
      <c r="G13" s="18"/>
      <c r="H13" s="18"/>
      <c r="I13" s="18"/>
      <c r="J13" s="18"/>
      <c r="K13" s="18"/>
      <c r="L13" s="18"/>
    </row>
    <row r="14" spans="1:12" ht="20.100000000000001" customHeight="1">
      <c r="A14" s="48"/>
      <c r="B14" s="48"/>
      <c r="C14" s="48"/>
      <c r="D14" s="48"/>
      <c r="E14" s="48"/>
      <c r="F14" s="18"/>
      <c r="G14" s="18"/>
      <c r="H14" s="18"/>
      <c r="I14" s="18"/>
      <c r="J14" s="18"/>
      <c r="K14" s="18"/>
      <c r="L14" s="18"/>
    </row>
    <row r="15" spans="1:12" ht="20.100000000000001" customHeight="1">
      <c r="A15" s="48"/>
      <c r="B15" s="48"/>
      <c r="C15" s="48"/>
      <c r="D15" s="48"/>
      <c r="E15" s="48"/>
      <c r="F15" s="18"/>
      <c r="G15" s="18"/>
      <c r="H15" s="18"/>
      <c r="I15" s="18"/>
      <c r="J15" s="18"/>
      <c r="K15" s="18"/>
      <c r="L15" s="18"/>
    </row>
    <row r="16" spans="1:12" ht="20.100000000000001" customHeight="1">
      <c r="A16" s="48"/>
      <c r="B16" s="48"/>
      <c r="C16" s="48"/>
      <c r="D16" s="48"/>
      <c r="E16" s="48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48"/>
      <c r="B17" s="48"/>
      <c r="C17" s="48"/>
      <c r="D17" s="48"/>
      <c r="E17" s="48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48"/>
      <c r="B18" s="48"/>
      <c r="C18" s="48"/>
      <c r="D18" s="48"/>
      <c r="E18" s="48"/>
      <c r="F18" s="18"/>
      <c r="G18" s="18"/>
      <c r="H18" s="18"/>
      <c r="I18" s="18"/>
      <c r="J18" s="18"/>
      <c r="K18" s="18"/>
      <c r="L18" s="18"/>
    </row>
    <row r="19" spans="1:12" ht="20.100000000000001" customHeight="1">
      <c r="A19" s="48"/>
      <c r="B19" s="48"/>
      <c r="C19" s="48"/>
      <c r="D19" s="48"/>
      <c r="E19" s="48"/>
      <c r="F19" s="18"/>
      <c r="G19" s="18"/>
      <c r="H19" s="18"/>
      <c r="I19" s="18"/>
      <c r="J19" s="18"/>
      <c r="K19" s="18"/>
      <c r="L19" s="18"/>
    </row>
    <row r="20" spans="1:12" ht="20.100000000000001" customHeight="1">
      <c r="A20" s="19"/>
      <c r="B20" s="19"/>
      <c r="C20" s="19"/>
      <c r="D20" s="19"/>
      <c r="E20" s="19"/>
      <c r="F20" s="20"/>
      <c r="G20" s="20"/>
      <c r="H20" s="20"/>
      <c r="I20" s="20"/>
      <c r="J20" s="20"/>
      <c r="K20" s="20"/>
      <c r="L20" s="20"/>
    </row>
    <row r="21" spans="1:12" ht="20.100000000000001" customHeight="1">
      <c r="A21" s="158" t="s">
        <v>92</v>
      </c>
      <c r="B21" s="158"/>
      <c r="C21" s="158"/>
      <c r="D21" s="158"/>
      <c r="E21" s="85"/>
      <c r="F21" s="21"/>
      <c r="G21" s="21"/>
      <c r="H21" s="21"/>
      <c r="I21" s="21"/>
      <c r="J21" s="21"/>
      <c r="K21" s="21"/>
      <c r="L21" s="21"/>
    </row>
    <row r="23" spans="1:12">
      <c r="A23" s="157" t="s">
        <v>177</v>
      </c>
      <c r="B23" s="157"/>
      <c r="C23" s="157"/>
      <c r="D23" s="157"/>
      <c r="E23" s="157"/>
      <c r="F23" s="157"/>
      <c r="G23" s="157"/>
      <c r="H23" s="157"/>
      <c r="I23" s="98"/>
    </row>
    <row r="24" spans="1:12">
      <c r="A24" s="157" t="s">
        <v>181</v>
      </c>
      <c r="B24" s="157"/>
      <c r="C24" s="157"/>
      <c r="D24" s="157"/>
      <c r="E24" s="157"/>
      <c r="F24" s="157"/>
      <c r="G24" s="157"/>
      <c r="H24" s="157"/>
      <c r="I24" s="98"/>
    </row>
  </sheetData>
  <mergeCells count="17">
    <mergeCell ref="A2:K2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K6:K7"/>
    <mergeCell ref="A24:H24"/>
    <mergeCell ref="A23:H23"/>
    <mergeCell ref="G6:H6"/>
    <mergeCell ref="J6:J7"/>
    <mergeCell ref="A21:D21"/>
    <mergeCell ref="I6:I7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/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31" t="s">
        <v>93</v>
      </c>
      <c r="G1" s="131"/>
    </row>
    <row r="2" spans="1:7" ht="47.25" customHeight="1">
      <c r="A2" s="132" t="s">
        <v>165</v>
      </c>
      <c r="B2" s="132"/>
      <c r="C2" s="132"/>
      <c r="D2" s="132"/>
      <c r="E2" s="132"/>
      <c r="F2" s="132"/>
      <c r="G2" s="133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34" t="s">
        <v>2</v>
      </c>
      <c r="B4" s="134" t="s">
        <v>11</v>
      </c>
      <c r="C4" s="134" t="s">
        <v>12</v>
      </c>
      <c r="D4" s="134" t="s">
        <v>160</v>
      </c>
      <c r="E4" s="134" t="s">
        <v>161</v>
      </c>
      <c r="F4" s="134" t="s">
        <v>6</v>
      </c>
      <c r="G4" s="134"/>
    </row>
    <row r="5" spans="1:7" s="5" customFormat="1" ht="51" customHeight="1">
      <c r="A5" s="134"/>
      <c r="B5" s="134"/>
      <c r="C5" s="134"/>
      <c r="D5" s="134"/>
      <c r="E5" s="134"/>
      <c r="F5" s="4" t="s">
        <v>158</v>
      </c>
      <c r="G5" s="4" t="s">
        <v>159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30" t="s">
        <v>9</v>
      </c>
      <c r="B19" s="130"/>
      <c r="C19" s="130"/>
      <c r="D19" s="130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29" t="s">
        <v>182</v>
      </c>
      <c r="B21" s="129"/>
      <c r="C21" s="129"/>
      <c r="D21" s="129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/>
  </sheetViews>
  <sheetFormatPr defaultRowHeight="12.75"/>
  <cols>
    <col min="1" max="1" width="4.28515625" style="12" customWidth="1"/>
    <col min="2" max="2" width="6.140625" style="12" customWidth="1"/>
    <col min="3" max="3" width="8.28515625" style="12" customWidth="1"/>
    <col min="4" max="4" width="4" style="12" customWidth="1"/>
    <col min="5" max="5" width="14.42578125" style="12" customWidth="1"/>
    <col min="6" max="7" width="15.5703125" style="12" customWidth="1"/>
    <col min="8" max="8" width="12" style="12" customWidth="1"/>
    <col min="9" max="10" width="10.5703125" style="12" customWidth="1"/>
    <col min="11" max="11" width="12.7109375" style="12" customWidth="1"/>
    <col min="12" max="12" width="14.85546875" style="12" customWidth="1"/>
    <col min="13" max="16384" width="9.140625" style="12"/>
  </cols>
  <sheetData>
    <row r="1" spans="1:12" ht="48.75" customHeight="1">
      <c r="K1" s="131" t="s">
        <v>96</v>
      </c>
      <c r="L1" s="131"/>
    </row>
    <row r="2" spans="1:12" ht="48" customHeight="1">
      <c r="A2" s="132" t="s">
        <v>145</v>
      </c>
      <c r="B2" s="132"/>
      <c r="C2" s="132"/>
      <c r="D2" s="132"/>
      <c r="E2" s="132"/>
      <c r="F2" s="132"/>
      <c r="G2" s="133"/>
      <c r="H2" s="132"/>
      <c r="I2" s="132"/>
    </row>
    <row r="3" spans="1:12" ht="9.75" customHeight="1">
      <c r="A3" s="13"/>
      <c r="B3" s="13"/>
      <c r="C3" s="13"/>
      <c r="D3" s="13"/>
      <c r="E3" s="13"/>
      <c r="F3" s="13"/>
      <c r="G3" s="13"/>
      <c r="H3" s="13"/>
      <c r="J3" s="43"/>
      <c r="K3" s="43"/>
      <c r="L3" s="2" t="s">
        <v>1</v>
      </c>
    </row>
    <row r="4" spans="1:12" s="44" customFormat="1" ht="64.5" customHeight="1">
      <c r="A4" s="159" t="s">
        <v>20</v>
      </c>
      <c r="B4" s="159" t="s">
        <v>2</v>
      </c>
      <c r="C4" s="159" t="s">
        <v>62</v>
      </c>
      <c r="D4" s="159" t="s">
        <v>12</v>
      </c>
      <c r="E4" s="171" t="s">
        <v>63</v>
      </c>
      <c r="F4" s="171" t="s">
        <v>64</v>
      </c>
      <c r="G4" s="171" t="s">
        <v>65</v>
      </c>
      <c r="H4" s="171" t="s">
        <v>66</v>
      </c>
      <c r="I4" s="173" t="s">
        <v>67</v>
      </c>
      <c r="J4" s="173"/>
      <c r="K4" s="173"/>
      <c r="L4" s="173"/>
    </row>
    <row r="5" spans="1:12" s="44" customFormat="1" ht="25.5" customHeight="1">
      <c r="A5" s="161"/>
      <c r="B5" s="161"/>
      <c r="C5" s="161"/>
      <c r="D5" s="161"/>
      <c r="E5" s="172"/>
      <c r="F5" s="172"/>
      <c r="G5" s="172"/>
      <c r="H5" s="172"/>
      <c r="I5" s="26" t="s">
        <v>68</v>
      </c>
      <c r="J5" s="26" t="s">
        <v>69</v>
      </c>
      <c r="K5" s="26" t="s">
        <v>143</v>
      </c>
      <c r="L5" s="26" t="s">
        <v>144</v>
      </c>
    </row>
    <row r="6" spans="1:12" s="46" customFormat="1" ht="13.5" customHeight="1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</row>
    <row r="7" spans="1:12">
      <c r="A7" s="93">
        <v>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>
      <c r="A8" s="93">
        <v>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</row>
    <row r="9" spans="1:12">
      <c r="A9" s="93">
        <v>3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</row>
    <row r="10" spans="1:12">
      <c r="A10" s="93">
        <v>4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</row>
    <row r="11" spans="1:12">
      <c r="A11" s="93">
        <v>5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</row>
    <row r="12" spans="1:12">
      <c r="A12" s="93">
        <v>6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</row>
    <row r="13" spans="1:12">
      <c r="A13" s="93">
        <v>7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2">
      <c r="A14" s="93">
        <v>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12">
      <c r="A15" s="93">
        <v>9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16" spans="1:12">
      <c r="A16" s="93">
        <v>10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</row>
    <row r="18" spans="1:6" customFormat="1">
      <c r="A18" s="129" t="s">
        <v>137</v>
      </c>
      <c r="B18" s="129"/>
      <c r="C18" s="129"/>
      <c r="D18" s="129"/>
      <c r="E18" s="129"/>
      <c r="F18" s="129"/>
    </row>
  </sheetData>
  <mergeCells count="12">
    <mergeCell ref="A18:F18"/>
    <mergeCell ref="K1:L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I4:L4"/>
  </mergeCells>
  <phoneticPr fontId="1" type="noConversion"/>
  <printOptions horizontalCentered="1"/>
  <pageMargins left="0.56999999999999995" right="0.22" top="0.87" bottom="0.59055118110236227" header="0.51181102362204722" footer="0.51181102362204722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8"/>
  <sheetViews>
    <sheetView showGridLines="0" workbookViewId="0">
      <selection activeCell="P2" sqref="P2"/>
    </sheetView>
  </sheetViews>
  <sheetFormatPr defaultRowHeight="12.75"/>
  <cols>
    <col min="1" max="1" width="4.28515625" customWidth="1"/>
    <col min="2" max="2" width="4.7109375" customWidth="1"/>
    <col min="3" max="3" width="8.28515625" customWidth="1"/>
    <col min="4" max="4" width="4" customWidth="1"/>
    <col min="5" max="6" width="17.28515625" customWidth="1"/>
    <col min="7" max="7" width="12.140625" customWidth="1"/>
    <col min="8" max="8" width="10.42578125" customWidth="1"/>
    <col min="9" max="9" width="8.28515625" customWidth="1"/>
    <col min="10" max="10" width="8" customWidth="1"/>
    <col min="11" max="11" width="9.7109375" customWidth="1"/>
    <col min="12" max="12" width="15" customWidth="1"/>
  </cols>
  <sheetData>
    <row r="1" spans="1:12" ht="48.75" customHeight="1">
      <c r="L1" s="22" t="s">
        <v>98</v>
      </c>
    </row>
    <row r="2" spans="1:12" ht="113.25" customHeight="1">
      <c r="A2" s="132" t="s">
        <v>180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</row>
    <row r="3" spans="1:12" ht="9.75" customHeight="1">
      <c r="A3" s="181"/>
      <c r="B3" s="181"/>
      <c r="C3" s="181"/>
      <c r="D3" s="181"/>
      <c r="E3" s="181"/>
      <c r="F3" s="181"/>
      <c r="G3" s="181"/>
      <c r="H3" s="181"/>
      <c r="L3" s="2" t="s">
        <v>1</v>
      </c>
    </row>
    <row r="4" spans="1:12" ht="64.5" customHeight="1">
      <c r="A4" s="177" t="s">
        <v>20</v>
      </c>
      <c r="B4" s="177" t="s">
        <v>2</v>
      </c>
      <c r="C4" s="177" t="s">
        <v>62</v>
      </c>
      <c r="D4" s="177" t="s">
        <v>12</v>
      </c>
      <c r="E4" s="175" t="s">
        <v>70</v>
      </c>
      <c r="F4" s="174" t="s">
        <v>71</v>
      </c>
      <c r="G4" s="175" t="s">
        <v>72</v>
      </c>
      <c r="H4" s="175" t="s">
        <v>73</v>
      </c>
      <c r="I4" s="178" t="s">
        <v>74</v>
      </c>
      <c r="J4" s="179"/>
      <c r="K4" s="179"/>
      <c r="L4" s="180"/>
    </row>
    <row r="5" spans="1:12" ht="12" customHeight="1">
      <c r="A5" s="177"/>
      <c r="B5" s="177"/>
      <c r="C5" s="177"/>
      <c r="D5" s="177"/>
      <c r="E5" s="176"/>
      <c r="F5" s="174"/>
      <c r="G5" s="176"/>
      <c r="H5" s="176"/>
      <c r="I5" s="26" t="s">
        <v>68</v>
      </c>
      <c r="J5" s="26" t="s">
        <v>69</v>
      </c>
      <c r="K5" s="26" t="s">
        <v>143</v>
      </c>
      <c r="L5" s="26" t="s">
        <v>144</v>
      </c>
    </row>
    <row r="6" spans="1:12">
      <c r="A6" s="45">
        <v>1</v>
      </c>
      <c r="B6" s="45">
        <v>2</v>
      </c>
      <c r="C6" s="45">
        <v>3</v>
      </c>
      <c r="D6" s="45">
        <v>4</v>
      </c>
      <c r="E6" s="45">
        <v>5</v>
      </c>
      <c r="F6" s="45">
        <v>6</v>
      </c>
      <c r="G6" s="45">
        <v>7</v>
      </c>
      <c r="H6" s="45">
        <v>8</v>
      </c>
      <c r="I6" s="45">
        <v>9</v>
      </c>
      <c r="J6" s="45">
        <v>10</v>
      </c>
      <c r="K6" s="45">
        <v>11</v>
      </c>
      <c r="L6" s="45">
        <v>12</v>
      </c>
    </row>
    <row r="7" spans="1:12">
      <c r="A7" s="93">
        <v>1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2">
      <c r="A8" s="93">
        <v>2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>
      <c r="A9" s="93">
        <v>3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</row>
    <row r="10" spans="1:12">
      <c r="A10" s="93">
        <v>4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</row>
    <row r="11" spans="1:12">
      <c r="A11" s="93">
        <v>5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>
      <c r="A12" s="93">
        <v>6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</row>
    <row r="13" spans="1:12">
      <c r="A13" s="93">
        <v>7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4" spans="1:12">
      <c r="A14" s="93">
        <v>8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12">
      <c r="A15" s="93">
        <v>9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</row>
    <row r="16" spans="1:12">
      <c r="A16" s="93">
        <v>10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</row>
    <row r="18" spans="1:6">
      <c r="A18" s="129" t="s">
        <v>137</v>
      </c>
      <c r="B18" s="129"/>
      <c r="C18" s="129"/>
      <c r="D18" s="129"/>
      <c r="E18" s="129"/>
      <c r="F18" s="129"/>
    </row>
  </sheetData>
  <mergeCells count="12">
    <mergeCell ref="A18:F18"/>
    <mergeCell ref="F4:F5"/>
    <mergeCell ref="G4:G5"/>
    <mergeCell ref="H4:H5"/>
    <mergeCell ref="A2:L2"/>
    <mergeCell ref="A4:A5"/>
    <mergeCell ref="B4:B5"/>
    <mergeCell ref="C4:C5"/>
    <mergeCell ref="D4:D5"/>
    <mergeCell ref="E4:E5"/>
    <mergeCell ref="I4:L4"/>
    <mergeCell ref="A3:H3"/>
  </mergeCells>
  <phoneticPr fontId="1" type="noConversion"/>
  <printOptions horizontalCentered="1"/>
  <pageMargins left="0.56999999999999995" right="0.17" top="1.08" bottom="0.59055118110236227" header="0.51181102362204722" footer="0.51181102362204722"/>
  <pageSetup paperSize="9" scale="9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M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6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bestFit="1" customWidth="1"/>
    <col min="10" max="10" width="19.42578125" customWidth="1"/>
  </cols>
  <sheetData>
    <row r="1" spans="1:13" ht="48.75" customHeight="1">
      <c r="J1" s="22" t="s">
        <v>101</v>
      </c>
    </row>
    <row r="2" spans="1:13" ht="48" customHeight="1">
      <c r="A2" s="154" t="s">
        <v>163</v>
      </c>
      <c r="B2" s="155"/>
      <c r="C2" s="155"/>
      <c r="D2" s="155"/>
      <c r="E2" s="155"/>
      <c r="F2" s="155"/>
      <c r="G2" s="182"/>
      <c r="H2" s="183"/>
      <c r="I2" s="183"/>
      <c r="J2" s="183"/>
    </row>
    <row r="3" spans="1:13" ht="9.75" customHeight="1">
      <c r="A3" s="12"/>
      <c r="B3" s="12"/>
      <c r="C3" s="12"/>
      <c r="D3" s="12"/>
      <c r="E3" s="12"/>
      <c r="F3" s="12"/>
      <c r="G3" s="12"/>
      <c r="H3" s="12"/>
      <c r="I3" s="12"/>
    </row>
    <row r="4" spans="1:13" ht="30" customHeight="1">
      <c r="A4" s="184"/>
      <c r="B4" s="184" t="s">
        <v>76</v>
      </c>
      <c r="C4" s="173" t="s">
        <v>77</v>
      </c>
      <c r="D4" s="173" t="s">
        <v>78</v>
      </c>
      <c r="E4" s="173"/>
      <c r="F4" s="173"/>
      <c r="G4" s="173"/>
      <c r="H4" s="173" t="s">
        <v>79</v>
      </c>
      <c r="I4" s="173"/>
      <c r="J4" s="173" t="s">
        <v>80</v>
      </c>
    </row>
    <row r="5" spans="1:13" ht="12" customHeight="1">
      <c r="A5" s="184"/>
      <c r="B5" s="184"/>
      <c r="C5" s="173"/>
      <c r="D5" s="173" t="s">
        <v>81</v>
      </c>
      <c r="E5" s="177" t="s">
        <v>15</v>
      </c>
      <c r="F5" s="177"/>
      <c r="G5" s="177"/>
      <c r="H5" s="173" t="s">
        <v>81</v>
      </c>
      <c r="I5" s="173" t="s">
        <v>82</v>
      </c>
      <c r="J5" s="173"/>
    </row>
    <row r="6" spans="1:13" ht="18" customHeight="1">
      <c r="A6" s="184"/>
      <c r="B6" s="184"/>
      <c r="C6" s="173"/>
      <c r="D6" s="173"/>
      <c r="E6" s="173" t="s">
        <v>83</v>
      </c>
      <c r="F6" s="177" t="s">
        <v>6</v>
      </c>
      <c r="G6" s="177"/>
      <c r="H6" s="173"/>
      <c r="I6" s="173"/>
      <c r="J6" s="173"/>
    </row>
    <row r="7" spans="1:13" ht="42" customHeight="1">
      <c r="A7" s="184"/>
      <c r="B7" s="184"/>
      <c r="C7" s="173"/>
      <c r="D7" s="173"/>
      <c r="E7" s="173"/>
      <c r="F7" s="26" t="s">
        <v>84</v>
      </c>
      <c r="G7" s="26" t="s">
        <v>85</v>
      </c>
      <c r="H7" s="173"/>
      <c r="I7" s="173"/>
      <c r="J7" s="173"/>
    </row>
    <row r="8" spans="1:13" ht="12.7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0">
        <v>9</v>
      </c>
      <c r="J8" s="50">
        <v>10</v>
      </c>
    </row>
    <row r="9" spans="1:13" ht="29.25" customHeight="1">
      <c r="A9" s="89" t="s">
        <v>86</v>
      </c>
      <c r="B9" s="55" t="s">
        <v>87</v>
      </c>
      <c r="C9" s="85"/>
      <c r="D9" s="85"/>
      <c r="E9" s="85"/>
      <c r="F9" s="85"/>
      <c r="G9" s="85"/>
      <c r="H9" s="85"/>
      <c r="I9" s="85"/>
      <c r="J9" s="85"/>
      <c r="M9" t="s">
        <v>164</v>
      </c>
    </row>
    <row r="10" spans="1:13" ht="19.5" customHeight="1">
      <c r="A10" s="88"/>
      <c r="B10" s="94" t="s">
        <v>6</v>
      </c>
      <c r="C10" s="85"/>
      <c r="D10" s="85"/>
      <c r="E10" s="85"/>
      <c r="F10" s="85"/>
      <c r="G10" s="85"/>
      <c r="H10" s="85"/>
      <c r="I10" s="85"/>
      <c r="J10" s="85"/>
    </row>
    <row r="11" spans="1:13" ht="19.5" customHeight="1">
      <c r="A11" s="88"/>
      <c r="B11" s="95" t="s">
        <v>24</v>
      </c>
      <c r="C11" s="85"/>
      <c r="D11" s="85"/>
      <c r="E11" s="85"/>
      <c r="F11" s="85"/>
      <c r="G11" s="85"/>
      <c r="H11" s="85"/>
      <c r="I11" s="85"/>
      <c r="J11" s="85"/>
    </row>
    <row r="12" spans="1:13" ht="19.5" customHeight="1">
      <c r="A12" s="88"/>
      <c r="B12" s="95" t="s">
        <v>27</v>
      </c>
      <c r="C12" s="85"/>
      <c r="D12" s="85"/>
      <c r="E12" s="85"/>
      <c r="F12" s="85"/>
      <c r="G12" s="85"/>
      <c r="H12" s="85"/>
      <c r="I12" s="85"/>
      <c r="J12" s="85"/>
    </row>
    <row r="13" spans="1:13" ht="19.5" customHeight="1">
      <c r="A13" s="88"/>
      <c r="B13" s="95" t="s">
        <v>29</v>
      </c>
      <c r="C13" s="85"/>
      <c r="D13" s="85"/>
      <c r="E13" s="85"/>
      <c r="F13" s="85"/>
      <c r="G13" s="85"/>
      <c r="H13" s="85"/>
      <c r="I13" s="85"/>
      <c r="J13" s="85"/>
    </row>
    <row r="14" spans="1:13" ht="29.25" customHeight="1">
      <c r="A14" s="89" t="s">
        <v>89</v>
      </c>
      <c r="B14" s="55" t="s">
        <v>90</v>
      </c>
      <c r="C14" s="85"/>
      <c r="D14" s="85"/>
      <c r="E14" s="85"/>
      <c r="F14" s="88"/>
      <c r="G14" s="85"/>
      <c r="H14" s="85"/>
      <c r="I14" s="85"/>
      <c r="J14" s="85"/>
    </row>
    <row r="15" spans="1:13" ht="19.5" customHeight="1">
      <c r="A15" s="88"/>
      <c r="B15" s="94" t="s">
        <v>6</v>
      </c>
      <c r="C15" s="85"/>
      <c r="D15" s="85"/>
      <c r="E15" s="85"/>
      <c r="F15" s="88"/>
      <c r="G15" s="85"/>
      <c r="H15" s="85"/>
      <c r="I15" s="85"/>
      <c r="J15" s="85"/>
    </row>
    <row r="16" spans="1:13" ht="19.5" customHeight="1">
      <c r="A16" s="88"/>
      <c r="B16" s="95" t="s">
        <v>24</v>
      </c>
      <c r="C16" s="85"/>
      <c r="D16" s="85"/>
      <c r="E16" s="85"/>
      <c r="F16" s="88"/>
      <c r="G16" s="85"/>
      <c r="H16" s="85"/>
      <c r="I16" s="85"/>
      <c r="J16" s="85"/>
    </row>
    <row r="17" spans="1:10" ht="19.5" customHeight="1">
      <c r="A17" s="88"/>
      <c r="B17" s="95" t="s">
        <v>27</v>
      </c>
      <c r="C17" s="85"/>
      <c r="D17" s="85"/>
      <c r="E17" s="85"/>
      <c r="F17" s="88"/>
      <c r="G17" s="85"/>
      <c r="H17" s="85"/>
      <c r="I17" s="85"/>
      <c r="J17" s="85"/>
    </row>
    <row r="18" spans="1:10" ht="19.5" customHeight="1">
      <c r="A18" s="88"/>
      <c r="B18" s="95" t="s">
        <v>29</v>
      </c>
      <c r="C18" s="85"/>
      <c r="D18" s="85"/>
      <c r="E18" s="85"/>
      <c r="F18" s="88"/>
      <c r="G18" s="85"/>
      <c r="H18" s="85"/>
      <c r="I18" s="85"/>
      <c r="J18" s="85"/>
    </row>
  </sheetData>
  <mergeCells count="13">
    <mergeCell ref="A2:J2"/>
    <mergeCell ref="A4:A7"/>
    <mergeCell ref="B4:B7"/>
    <mergeCell ref="C4:C7"/>
    <mergeCell ref="D4:G4"/>
    <mergeCell ref="H4:I4"/>
    <mergeCell ref="J4:J7"/>
    <mergeCell ref="D5:D7"/>
    <mergeCell ref="E5:G5"/>
    <mergeCell ref="H5:H7"/>
    <mergeCell ref="I5:I7"/>
    <mergeCell ref="E6:E7"/>
    <mergeCell ref="F6:G6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/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2" t="s">
        <v>105</v>
      </c>
    </row>
    <row r="2" spans="1:7" ht="48" customHeight="1">
      <c r="A2" s="154" t="s">
        <v>157</v>
      </c>
      <c r="B2" s="155"/>
      <c r="C2" s="155"/>
      <c r="D2" s="155"/>
      <c r="E2" s="183"/>
      <c r="F2" s="183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184"/>
      <c r="B4" s="184" t="s">
        <v>76</v>
      </c>
      <c r="C4" s="173" t="s">
        <v>77</v>
      </c>
      <c r="D4" s="171" t="s">
        <v>155</v>
      </c>
      <c r="E4" s="171" t="s">
        <v>156</v>
      </c>
      <c r="F4" s="173" t="s">
        <v>80</v>
      </c>
      <c r="G4" s="173" t="s">
        <v>154</v>
      </c>
    </row>
    <row r="5" spans="1:7" ht="12" customHeight="1">
      <c r="A5" s="184"/>
      <c r="B5" s="184"/>
      <c r="C5" s="173"/>
      <c r="D5" s="186"/>
      <c r="E5" s="186"/>
      <c r="F5" s="173"/>
      <c r="G5" s="173"/>
    </row>
    <row r="6" spans="1:7" ht="18" customHeight="1">
      <c r="A6" s="184"/>
      <c r="B6" s="184"/>
      <c r="C6" s="173"/>
      <c r="D6" s="186"/>
      <c r="E6" s="186"/>
      <c r="F6" s="173"/>
      <c r="G6" s="173"/>
    </row>
    <row r="7" spans="1:7" ht="42" customHeight="1">
      <c r="A7" s="184"/>
      <c r="B7" s="184"/>
      <c r="C7" s="173"/>
      <c r="D7" s="172"/>
      <c r="E7" s="172"/>
      <c r="F7" s="173"/>
      <c r="G7" s="173"/>
    </row>
    <row r="8" spans="1:7" ht="12.75" customHeight="1">
      <c r="A8" s="50">
        <v>1</v>
      </c>
      <c r="B8" s="50">
        <v>2</v>
      </c>
      <c r="C8" s="50">
        <v>3</v>
      </c>
      <c r="D8" s="50">
        <v>4</v>
      </c>
      <c r="E8" s="50">
        <v>5</v>
      </c>
      <c r="F8" s="50">
        <v>6</v>
      </c>
      <c r="G8" s="50">
        <v>7</v>
      </c>
    </row>
    <row r="9" spans="1:7" ht="19.5" customHeight="1">
      <c r="A9" s="48"/>
      <c r="B9" s="52" t="s">
        <v>6</v>
      </c>
      <c r="C9" s="48"/>
      <c r="D9" s="48"/>
      <c r="E9" s="48"/>
      <c r="F9" s="48"/>
      <c r="G9" s="48"/>
    </row>
    <row r="10" spans="1:7" ht="19.5" customHeight="1">
      <c r="A10" s="48"/>
      <c r="B10" s="53" t="s">
        <v>24</v>
      </c>
      <c r="C10" s="48"/>
      <c r="D10" s="48"/>
      <c r="E10" s="48"/>
      <c r="F10" s="48"/>
      <c r="G10" s="48"/>
    </row>
    <row r="11" spans="1:7" ht="19.5" customHeight="1">
      <c r="A11" s="48"/>
      <c r="B11" s="53" t="s">
        <v>27</v>
      </c>
      <c r="C11" s="48"/>
      <c r="D11" s="48"/>
      <c r="E11" s="48"/>
      <c r="F11" s="48"/>
      <c r="G11" s="48"/>
    </row>
    <row r="12" spans="1:7" ht="19.5" customHeight="1">
      <c r="A12" s="19"/>
      <c r="B12" s="54" t="s">
        <v>29</v>
      </c>
      <c r="C12" s="19"/>
      <c r="D12" s="19"/>
      <c r="E12" s="19"/>
      <c r="F12" s="19"/>
      <c r="G12" s="19"/>
    </row>
    <row r="13" spans="1:7" s="56" customFormat="1" ht="19.5" customHeight="1">
      <c r="A13" s="185" t="s">
        <v>92</v>
      </c>
      <c r="B13" s="185"/>
      <c r="C13" s="55"/>
      <c r="D13" s="55"/>
      <c r="E13" s="55"/>
      <c r="F13" s="55"/>
      <c r="G13" s="55"/>
    </row>
    <row r="14" spans="1:7" ht="15" customHeight="1"/>
    <row r="15" spans="1:7" ht="12.75" customHeight="1">
      <c r="A15" s="57"/>
    </row>
    <row r="16" spans="1:7">
      <c r="A16" s="57"/>
    </row>
    <row r="17" spans="1:1">
      <c r="A17" s="57"/>
    </row>
    <row r="18" spans="1:1">
      <c r="A18" s="57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/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2" t="s">
        <v>108</v>
      </c>
    </row>
    <row r="2" spans="1:11" ht="48" customHeight="1">
      <c r="A2" s="154" t="s">
        <v>146</v>
      </c>
      <c r="B2" s="154"/>
      <c r="C2" s="155"/>
      <c r="D2" s="155"/>
      <c r="E2" s="58"/>
      <c r="F2" s="58"/>
      <c r="G2" s="58"/>
      <c r="H2" s="59"/>
      <c r="I2" s="60"/>
      <c r="J2" s="60"/>
      <c r="K2" s="60"/>
    </row>
    <row r="3" spans="1:11" ht="9.75" customHeight="1">
      <c r="D3" s="2" t="s">
        <v>1</v>
      </c>
    </row>
    <row r="4" spans="1:11" ht="24.75" customHeight="1">
      <c r="A4" s="184" t="s">
        <v>20</v>
      </c>
      <c r="B4" s="187" t="s">
        <v>4</v>
      </c>
      <c r="C4" s="61" t="s">
        <v>94</v>
      </c>
      <c r="D4" s="184" t="s">
        <v>174</v>
      </c>
      <c r="E4" s="62"/>
      <c r="F4" s="62"/>
      <c r="G4" s="62"/>
      <c r="H4" s="62"/>
      <c r="I4" s="62"/>
      <c r="J4" s="23"/>
      <c r="K4" s="23"/>
    </row>
    <row r="5" spans="1:11" ht="64.5" customHeight="1">
      <c r="A5" s="184"/>
      <c r="B5" s="184"/>
      <c r="C5" s="25" t="s">
        <v>76</v>
      </c>
      <c r="D5" s="184"/>
      <c r="E5" s="62"/>
      <c r="F5" s="62"/>
      <c r="G5" s="62"/>
      <c r="H5" s="62"/>
      <c r="I5" s="62"/>
      <c r="J5" s="23"/>
      <c r="K5" s="23"/>
    </row>
    <row r="6" spans="1:11" ht="12" customHeight="1">
      <c r="A6" s="63" t="s">
        <v>86</v>
      </c>
      <c r="B6" s="63" t="s">
        <v>88</v>
      </c>
      <c r="C6" s="64" t="s">
        <v>77</v>
      </c>
      <c r="D6" s="63"/>
      <c r="E6" s="62"/>
      <c r="F6" s="62"/>
      <c r="G6" s="62"/>
      <c r="H6" s="62"/>
      <c r="I6" s="62"/>
      <c r="J6" s="23"/>
      <c r="K6" s="23"/>
    </row>
    <row r="7" spans="1:11" ht="20.100000000000001" customHeight="1">
      <c r="A7" s="65" t="s">
        <v>89</v>
      </c>
      <c r="B7" s="65" t="s">
        <v>88</v>
      </c>
      <c r="C7" s="66" t="s">
        <v>78</v>
      </c>
      <c r="D7" s="65"/>
      <c r="E7" s="62"/>
      <c r="F7" s="62"/>
      <c r="G7" s="62"/>
      <c r="H7" s="62"/>
      <c r="I7" s="62"/>
      <c r="J7" s="23"/>
      <c r="K7" s="23"/>
    </row>
    <row r="8" spans="1:11" ht="20.100000000000001" customHeight="1">
      <c r="A8" s="33" t="s">
        <v>24</v>
      </c>
      <c r="B8" s="33"/>
      <c r="C8" s="67"/>
      <c r="D8" s="33"/>
      <c r="E8" s="62"/>
      <c r="F8" s="62"/>
      <c r="G8" s="62"/>
      <c r="H8" s="62"/>
      <c r="I8" s="62"/>
      <c r="J8" s="23"/>
      <c r="K8" s="23"/>
    </row>
    <row r="9" spans="1:11" ht="20.100000000000001" customHeight="1">
      <c r="A9" s="33" t="s">
        <v>27</v>
      </c>
      <c r="B9" s="33"/>
      <c r="C9" s="67"/>
      <c r="D9" s="33"/>
      <c r="E9" s="62"/>
      <c r="F9" s="62"/>
      <c r="G9" s="62"/>
      <c r="H9" s="62"/>
      <c r="I9" s="62"/>
      <c r="J9" s="23"/>
      <c r="K9" s="23"/>
    </row>
    <row r="10" spans="1:11" ht="20.100000000000001" customHeight="1">
      <c r="A10" s="33" t="s">
        <v>29</v>
      </c>
      <c r="B10" s="33"/>
      <c r="C10" s="67"/>
      <c r="D10" s="33"/>
      <c r="E10" s="62"/>
      <c r="F10" s="62"/>
      <c r="G10" s="62"/>
      <c r="H10" s="62"/>
      <c r="I10" s="62"/>
      <c r="J10" s="23"/>
      <c r="K10" s="23"/>
    </row>
    <row r="11" spans="1:11" ht="20.100000000000001" customHeight="1">
      <c r="A11" s="68" t="s">
        <v>91</v>
      </c>
      <c r="B11" s="68" t="s">
        <v>88</v>
      </c>
      <c r="C11" s="69" t="s">
        <v>79</v>
      </c>
      <c r="D11" s="68"/>
      <c r="E11" s="62"/>
      <c r="F11" s="62"/>
      <c r="G11" s="62"/>
      <c r="H11" s="62"/>
      <c r="I11" s="62"/>
      <c r="J11" s="23"/>
      <c r="K11" s="23"/>
    </row>
    <row r="12" spans="1:11" ht="20.100000000000001" customHeight="1">
      <c r="A12" s="33" t="s">
        <v>24</v>
      </c>
      <c r="B12" s="33"/>
      <c r="C12" s="67"/>
      <c r="D12" s="33"/>
      <c r="E12" s="62"/>
      <c r="F12" s="62"/>
      <c r="G12" s="62"/>
      <c r="H12" s="62"/>
      <c r="I12" s="62"/>
      <c r="J12" s="23"/>
      <c r="K12" s="23"/>
    </row>
    <row r="13" spans="1:11" ht="15" customHeight="1">
      <c r="A13" s="33" t="s">
        <v>27</v>
      </c>
      <c r="B13" s="33"/>
      <c r="C13" s="67"/>
      <c r="D13" s="33"/>
      <c r="E13" s="62"/>
      <c r="F13" s="62"/>
      <c r="G13" s="62"/>
      <c r="H13" s="62"/>
      <c r="I13" s="62"/>
      <c r="J13" s="23"/>
      <c r="K13" s="23"/>
    </row>
    <row r="14" spans="1:11" ht="15" customHeight="1">
      <c r="A14" s="33"/>
      <c r="B14" s="33"/>
      <c r="C14" s="67"/>
      <c r="D14" s="33"/>
      <c r="E14" s="62"/>
      <c r="F14" s="62"/>
      <c r="G14" s="62"/>
      <c r="H14" s="62"/>
      <c r="I14" s="62"/>
      <c r="J14" s="23"/>
      <c r="K14" s="23"/>
    </row>
    <row r="15" spans="1:11" ht="20.100000000000001" customHeight="1">
      <c r="A15" s="33"/>
      <c r="B15" s="33"/>
      <c r="C15" s="67"/>
      <c r="D15" s="33"/>
      <c r="E15" s="62"/>
      <c r="F15" s="62"/>
      <c r="G15" s="62"/>
      <c r="H15" s="62"/>
      <c r="I15" s="62"/>
      <c r="J15" s="23"/>
      <c r="K15" s="23"/>
    </row>
    <row r="16" spans="1:11" ht="15">
      <c r="A16" s="33"/>
      <c r="B16" s="33"/>
      <c r="C16" s="70"/>
      <c r="D16" s="33"/>
      <c r="E16" s="62"/>
      <c r="F16" s="62"/>
      <c r="G16" s="62"/>
      <c r="H16" s="62"/>
      <c r="I16" s="62"/>
      <c r="J16" s="23"/>
      <c r="K16" s="23"/>
    </row>
    <row r="17" spans="1:11" ht="15" customHeight="1">
      <c r="A17" s="33"/>
      <c r="B17" s="33"/>
      <c r="C17" s="70"/>
      <c r="D17" s="33"/>
      <c r="E17" s="62"/>
      <c r="F17" s="62"/>
      <c r="G17" s="62"/>
      <c r="H17" s="62"/>
      <c r="I17" s="62"/>
      <c r="J17" s="23"/>
      <c r="K17" s="23"/>
    </row>
    <row r="18" spans="1:11" ht="20.100000000000001" customHeight="1">
      <c r="A18" s="71" t="s">
        <v>95</v>
      </c>
      <c r="B18" s="71" t="s">
        <v>88</v>
      </c>
      <c r="C18" s="72" t="s">
        <v>80</v>
      </c>
      <c r="D18" s="71"/>
      <c r="E18" s="62"/>
      <c r="F18" s="62"/>
      <c r="G18" s="62"/>
      <c r="H18" s="62"/>
      <c r="I18" s="62"/>
      <c r="J18" s="23"/>
      <c r="K18" s="23"/>
    </row>
    <row r="19" spans="1:11" ht="15">
      <c r="A19" s="62"/>
      <c r="B19" s="62"/>
      <c r="C19" s="62"/>
      <c r="D19" s="62"/>
      <c r="E19" s="62"/>
      <c r="F19" s="62"/>
      <c r="G19" s="62"/>
      <c r="H19" s="62"/>
      <c r="I19" s="62"/>
      <c r="J19" s="23"/>
      <c r="K19" s="23"/>
    </row>
    <row r="20" spans="1:11" ht="15">
      <c r="A20" s="62"/>
      <c r="B20" s="62"/>
      <c r="C20" s="62"/>
      <c r="D20" s="62"/>
      <c r="E20" s="62"/>
      <c r="F20" s="62"/>
      <c r="G20" s="62"/>
      <c r="H20" s="62"/>
      <c r="I20" s="62"/>
      <c r="J20" s="23"/>
      <c r="K20" s="23"/>
    </row>
    <row r="21" spans="1:11" ht="15">
      <c r="A21" s="62"/>
      <c r="B21" s="62"/>
      <c r="C21" s="62"/>
      <c r="D21" s="62"/>
      <c r="E21" s="62"/>
      <c r="F21" s="62"/>
      <c r="G21" s="62"/>
      <c r="H21" s="62"/>
      <c r="I21" s="62"/>
      <c r="J21" s="23"/>
      <c r="K21" s="23"/>
    </row>
    <row r="22" spans="1:11" ht="15">
      <c r="A22" s="62"/>
      <c r="B22" s="62"/>
      <c r="C22" s="62"/>
      <c r="D22" s="62"/>
      <c r="E22" s="62"/>
      <c r="F22" s="62"/>
      <c r="G22" s="62"/>
      <c r="H22" s="62"/>
      <c r="I22" s="62"/>
      <c r="J22" s="23"/>
      <c r="K22" s="23"/>
    </row>
    <row r="23" spans="1:11" ht="15">
      <c r="A23" s="62"/>
      <c r="B23" s="62"/>
      <c r="C23" s="62"/>
      <c r="D23" s="62"/>
      <c r="E23" s="62"/>
      <c r="F23" s="62"/>
      <c r="G23" s="62"/>
      <c r="H23" s="62"/>
      <c r="I23" s="62"/>
      <c r="J23" s="23"/>
      <c r="K23" s="23"/>
    </row>
    <row r="24" spans="1:11" ht="15">
      <c r="A24" s="62"/>
      <c r="B24" s="62"/>
      <c r="C24" s="62"/>
      <c r="D24" s="62"/>
      <c r="E24" s="62"/>
      <c r="F24" s="62"/>
      <c r="G24" s="62"/>
      <c r="H24" s="62"/>
      <c r="I24" s="62"/>
      <c r="J24" s="23"/>
      <c r="K24" s="23"/>
    </row>
    <row r="25" spans="1:11" ht="1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ht="1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ht="1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</sheetData>
  <mergeCells count="4"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8"/>
  <sheetViews>
    <sheetView showGridLines="0" workbookViewId="0">
      <selection activeCell="A20" sqref="A20:D20"/>
    </sheetView>
  </sheetViews>
  <sheetFormatPr defaultRowHeight="12.75"/>
  <cols>
    <col min="1" max="1" width="5.28515625" style="12" bestFit="1" customWidth="1"/>
    <col min="2" max="2" width="5.28515625" style="12" customWidth="1"/>
    <col min="3" max="3" width="63.140625" style="12" customWidth="1"/>
    <col min="4" max="4" width="17.7109375" style="12" customWidth="1"/>
    <col min="5" max="16384" width="9.140625" style="12"/>
  </cols>
  <sheetData>
    <row r="1" spans="1:11" ht="48.75" customHeight="1">
      <c r="D1" s="22" t="s">
        <v>110</v>
      </c>
    </row>
    <row r="2" spans="1:11" ht="61.5" customHeight="1">
      <c r="A2" s="154" t="s">
        <v>147</v>
      </c>
      <c r="B2" s="154"/>
      <c r="C2" s="155"/>
      <c r="D2" s="155"/>
      <c r="E2" s="58"/>
      <c r="F2" s="58"/>
      <c r="G2" s="58"/>
      <c r="H2" s="59"/>
      <c r="I2" s="60"/>
      <c r="J2" s="60"/>
      <c r="K2" s="60"/>
    </row>
    <row r="3" spans="1:11" ht="9.75" customHeight="1">
      <c r="D3" s="2" t="s">
        <v>1</v>
      </c>
    </row>
    <row r="4" spans="1:11" ht="24.75" customHeight="1">
      <c r="A4" s="184" t="s">
        <v>20</v>
      </c>
      <c r="B4" s="187" t="s">
        <v>4</v>
      </c>
      <c r="C4" s="61" t="s">
        <v>97</v>
      </c>
      <c r="D4" s="184" t="s">
        <v>174</v>
      </c>
      <c r="E4" s="62"/>
      <c r="F4" s="62"/>
      <c r="G4" s="62"/>
      <c r="H4" s="62"/>
      <c r="I4" s="62"/>
      <c r="J4" s="23"/>
      <c r="K4" s="23"/>
    </row>
    <row r="5" spans="1:11" ht="64.5" customHeight="1">
      <c r="A5" s="184"/>
      <c r="B5" s="184"/>
      <c r="C5" s="25" t="s">
        <v>76</v>
      </c>
      <c r="D5" s="184"/>
      <c r="E5" s="62"/>
      <c r="F5" s="62"/>
      <c r="G5" s="62"/>
      <c r="H5" s="62"/>
      <c r="I5" s="62"/>
      <c r="J5" s="23"/>
      <c r="K5" s="23"/>
    </row>
    <row r="6" spans="1:11" ht="12" customHeight="1">
      <c r="A6" s="63" t="s">
        <v>86</v>
      </c>
      <c r="B6" s="63" t="s">
        <v>88</v>
      </c>
      <c r="C6" s="64" t="s">
        <v>77</v>
      </c>
      <c r="D6" s="63"/>
      <c r="E6" s="62"/>
      <c r="F6" s="62"/>
      <c r="G6" s="62"/>
      <c r="H6" s="62"/>
      <c r="I6" s="62"/>
      <c r="J6" s="23"/>
      <c r="K6" s="23"/>
    </row>
    <row r="7" spans="1:11" ht="20.100000000000001" customHeight="1">
      <c r="A7" s="65" t="s">
        <v>89</v>
      </c>
      <c r="B7" s="65" t="s">
        <v>88</v>
      </c>
      <c r="C7" s="66" t="s">
        <v>78</v>
      </c>
      <c r="D7" s="65"/>
      <c r="E7" s="62"/>
      <c r="F7" s="62"/>
      <c r="G7" s="62"/>
      <c r="H7" s="62"/>
      <c r="I7" s="62"/>
      <c r="J7" s="23"/>
      <c r="K7" s="23"/>
    </row>
    <row r="8" spans="1:11" ht="20.100000000000001" customHeight="1">
      <c r="A8" s="33" t="s">
        <v>24</v>
      </c>
      <c r="B8" s="33"/>
      <c r="C8" s="67"/>
      <c r="D8" s="33"/>
      <c r="E8" s="62"/>
      <c r="F8" s="62"/>
      <c r="G8" s="62"/>
      <c r="H8" s="62"/>
      <c r="I8" s="62"/>
      <c r="J8" s="23"/>
      <c r="K8" s="23"/>
    </row>
    <row r="9" spans="1:11" ht="20.100000000000001" customHeight="1">
      <c r="A9" s="33" t="s">
        <v>27</v>
      </c>
      <c r="B9" s="33"/>
      <c r="C9" s="67"/>
      <c r="D9" s="33"/>
      <c r="E9" s="62"/>
      <c r="F9" s="62"/>
      <c r="G9" s="62"/>
      <c r="H9" s="62"/>
      <c r="I9" s="62"/>
      <c r="J9" s="23"/>
      <c r="K9" s="23"/>
    </row>
    <row r="10" spans="1:11" ht="20.100000000000001" customHeight="1">
      <c r="A10" s="33" t="s">
        <v>29</v>
      </c>
      <c r="B10" s="33"/>
      <c r="C10" s="67"/>
      <c r="D10" s="33"/>
      <c r="E10" s="62"/>
      <c r="F10" s="62"/>
      <c r="G10" s="62"/>
      <c r="H10" s="62"/>
      <c r="I10" s="62"/>
      <c r="J10" s="23"/>
      <c r="K10" s="23"/>
    </row>
    <row r="11" spans="1:11" ht="20.100000000000001" customHeight="1">
      <c r="A11" s="68" t="s">
        <v>91</v>
      </c>
      <c r="B11" s="68" t="s">
        <v>88</v>
      </c>
      <c r="C11" s="69" t="s">
        <v>79</v>
      </c>
      <c r="D11" s="68"/>
      <c r="E11" s="62"/>
      <c r="F11" s="62"/>
      <c r="G11" s="62"/>
      <c r="H11" s="62"/>
      <c r="I11" s="62"/>
      <c r="J11" s="23"/>
      <c r="K11" s="23"/>
    </row>
    <row r="12" spans="1:11" ht="20.100000000000001" customHeight="1">
      <c r="A12" s="33" t="s">
        <v>24</v>
      </c>
      <c r="B12" s="33"/>
      <c r="C12" s="67"/>
      <c r="D12" s="33"/>
      <c r="E12" s="62"/>
      <c r="F12" s="62"/>
      <c r="G12" s="62"/>
      <c r="H12" s="62"/>
      <c r="I12" s="62"/>
      <c r="J12" s="23"/>
      <c r="K12" s="23"/>
    </row>
    <row r="13" spans="1:11" ht="15" customHeight="1">
      <c r="A13" s="33" t="s">
        <v>27</v>
      </c>
      <c r="B13" s="33"/>
      <c r="C13" s="67"/>
      <c r="D13" s="33"/>
      <c r="E13" s="62"/>
      <c r="F13" s="62"/>
      <c r="G13" s="62"/>
      <c r="H13" s="62"/>
      <c r="I13" s="62"/>
      <c r="J13" s="23"/>
      <c r="K13" s="23"/>
    </row>
    <row r="14" spans="1:11" ht="15" customHeight="1">
      <c r="A14" s="33"/>
      <c r="B14" s="33"/>
      <c r="C14" s="67"/>
      <c r="D14" s="33"/>
      <c r="E14" s="62"/>
      <c r="F14" s="62"/>
      <c r="G14" s="62"/>
      <c r="H14" s="62"/>
      <c r="I14" s="62"/>
      <c r="J14" s="23"/>
      <c r="K14" s="23"/>
    </row>
    <row r="15" spans="1:11" ht="20.100000000000001" customHeight="1">
      <c r="A15" s="33"/>
      <c r="B15" s="33"/>
      <c r="C15" s="67"/>
      <c r="D15" s="33"/>
      <c r="E15" s="62"/>
      <c r="F15" s="62"/>
      <c r="G15" s="62"/>
      <c r="H15" s="62"/>
      <c r="I15" s="62"/>
      <c r="J15" s="23"/>
      <c r="K15" s="23"/>
    </row>
    <row r="16" spans="1:11" ht="15">
      <c r="A16" s="33"/>
      <c r="B16" s="33"/>
      <c r="C16" s="70"/>
      <c r="D16" s="33"/>
      <c r="E16" s="62"/>
      <c r="F16" s="62"/>
      <c r="G16" s="62"/>
      <c r="H16" s="62"/>
      <c r="I16" s="62"/>
      <c r="J16" s="23"/>
      <c r="K16" s="23"/>
    </row>
    <row r="17" spans="1:11" ht="15" customHeight="1">
      <c r="A17" s="33"/>
      <c r="B17" s="33"/>
      <c r="C17" s="70"/>
      <c r="D17" s="33"/>
      <c r="E17" s="62"/>
      <c r="F17" s="62"/>
      <c r="G17" s="62"/>
      <c r="H17" s="62"/>
      <c r="I17" s="62"/>
      <c r="J17" s="23"/>
      <c r="K17" s="23"/>
    </row>
    <row r="18" spans="1:11" ht="20.100000000000001" customHeight="1">
      <c r="A18" s="71" t="s">
        <v>95</v>
      </c>
      <c r="B18" s="71" t="s">
        <v>88</v>
      </c>
      <c r="C18" s="72" t="s">
        <v>80</v>
      </c>
      <c r="D18" s="71"/>
      <c r="E18" s="62"/>
      <c r="F18" s="62"/>
      <c r="G18" s="62"/>
      <c r="H18" s="62"/>
      <c r="I18" s="62"/>
      <c r="J18" s="23"/>
      <c r="K18" s="23"/>
    </row>
    <row r="19" spans="1:11" ht="15">
      <c r="A19" s="62"/>
      <c r="B19" s="62"/>
      <c r="C19" s="62"/>
      <c r="D19" s="62"/>
      <c r="E19" s="62"/>
      <c r="F19" s="62"/>
      <c r="G19" s="62"/>
      <c r="H19" s="62"/>
      <c r="I19" s="62"/>
      <c r="J19" s="23"/>
      <c r="K19" s="23"/>
    </row>
    <row r="20" spans="1:11" s="73" customFormat="1">
      <c r="A20" s="188" t="s">
        <v>178</v>
      </c>
      <c r="B20" s="188"/>
      <c r="C20" s="189"/>
      <c r="D20" s="189"/>
    </row>
    <row r="21" spans="1:11" ht="15">
      <c r="A21" s="62"/>
      <c r="B21" s="62"/>
      <c r="C21" s="62"/>
      <c r="D21" s="62"/>
      <c r="E21" s="62"/>
      <c r="F21" s="62"/>
      <c r="G21" s="62"/>
      <c r="H21" s="62"/>
      <c r="I21" s="62"/>
      <c r="J21" s="23"/>
      <c r="K21" s="23"/>
    </row>
    <row r="22" spans="1:11" ht="15">
      <c r="A22" s="62"/>
      <c r="B22" s="62"/>
      <c r="C22" s="62"/>
      <c r="D22" s="62"/>
      <c r="E22" s="62"/>
      <c r="F22" s="62"/>
      <c r="G22" s="62"/>
      <c r="H22" s="62"/>
      <c r="I22" s="62"/>
      <c r="J22" s="23"/>
      <c r="K22" s="23"/>
    </row>
    <row r="23" spans="1:11" ht="15">
      <c r="A23" s="62"/>
      <c r="B23" s="62"/>
      <c r="C23" s="62"/>
      <c r="D23" s="62"/>
      <c r="E23" s="62"/>
      <c r="F23" s="62"/>
      <c r="G23" s="62"/>
      <c r="H23" s="62"/>
      <c r="I23" s="62"/>
      <c r="J23" s="23"/>
      <c r="K23" s="23"/>
    </row>
    <row r="24" spans="1:11" ht="15">
      <c r="A24" s="62"/>
      <c r="B24" s="62"/>
      <c r="C24" s="62"/>
      <c r="D24" s="62"/>
      <c r="E24" s="62"/>
      <c r="F24" s="62"/>
      <c r="G24" s="62"/>
      <c r="H24" s="62"/>
      <c r="I24" s="62"/>
      <c r="J24" s="23"/>
      <c r="K24" s="23"/>
    </row>
    <row r="25" spans="1:11" ht="1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</row>
    <row r="26" spans="1:11" ht="1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</row>
    <row r="27" spans="1:11" ht="1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</row>
    <row r="28" spans="1:11" ht="1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</row>
  </sheetData>
  <mergeCells count="5">
    <mergeCell ref="A20:D20"/>
    <mergeCell ref="A2:D2"/>
    <mergeCell ref="A4:A5"/>
    <mergeCell ref="B4:B5"/>
    <mergeCell ref="D4:D5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L8" sqref="L8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2" t="s">
        <v>112</v>
      </c>
    </row>
    <row r="2" spans="1:10" ht="48" customHeight="1">
      <c r="A2" s="154" t="s">
        <v>170</v>
      </c>
      <c r="B2" s="154"/>
      <c r="C2" s="154"/>
      <c r="D2" s="154"/>
      <c r="E2" s="154"/>
      <c r="F2" s="154"/>
      <c r="G2" s="97"/>
      <c r="I2" s="74"/>
      <c r="J2" s="74"/>
    </row>
    <row r="3" spans="1:10" ht="9.75" customHeight="1">
      <c r="A3" s="75"/>
      <c r="B3" s="75"/>
      <c r="C3" s="75"/>
      <c r="D3" s="75"/>
      <c r="E3" s="75"/>
      <c r="F3" s="2" t="s">
        <v>1</v>
      </c>
      <c r="I3" s="74"/>
      <c r="J3" s="74"/>
    </row>
    <row r="4" spans="1:10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5" t="s">
        <v>99</v>
      </c>
      <c r="F4" s="26" t="s">
        <v>100</v>
      </c>
    </row>
    <row r="5" spans="1:10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10" ht="30" customHeight="1">
      <c r="A6" s="32"/>
      <c r="B6" s="32"/>
      <c r="C6" s="32"/>
      <c r="D6" s="32"/>
      <c r="E6" s="32"/>
      <c r="F6" s="32"/>
    </row>
    <row r="7" spans="1:10" ht="30" customHeight="1">
      <c r="A7" s="34"/>
      <c r="B7" s="34"/>
      <c r="C7" s="34"/>
      <c r="D7" s="34"/>
      <c r="E7" s="34"/>
      <c r="F7" s="34"/>
    </row>
    <row r="8" spans="1:10" ht="30" customHeight="1">
      <c r="A8" s="34"/>
      <c r="B8" s="34"/>
      <c r="C8" s="34"/>
      <c r="D8" s="34"/>
      <c r="E8" s="34"/>
      <c r="F8" s="34"/>
    </row>
    <row r="9" spans="1:10" ht="30" customHeight="1">
      <c r="A9" s="36"/>
      <c r="B9" s="36"/>
      <c r="C9" s="36"/>
      <c r="D9" s="36"/>
      <c r="E9" s="36"/>
      <c r="F9" s="36"/>
    </row>
    <row r="10" spans="1:10" ht="30" customHeight="1">
      <c r="A10" s="190" t="s">
        <v>92</v>
      </c>
      <c r="B10" s="191"/>
      <c r="C10" s="191"/>
      <c r="D10" s="191"/>
      <c r="E10" s="192"/>
      <c r="F10" s="30"/>
    </row>
    <row r="12" spans="1:10">
      <c r="A12" s="76" t="s">
        <v>179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J16" sqref="J16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2" t="s">
        <v>114</v>
      </c>
    </row>
    <row r="2" spans="1:7" ht="48" customHeight="1">
      <c r="A2" s="154" t="s">
        <v>167</v>
      </c>
      <c r="B2" s="155"/>
      <c r="C2" s="155"/>
      <c r="D2" s="155"/>
      <c r="E2" s="155"/>
      <c r="F2" s="155"/>
      <c r="G2" s="182"/>
    </row>
    <row r="3" spans="1:7" ht="9.75" customHeight="1">
      <c r="A3" s="58"/>
      <c r="B3" s="58"/>
      <c r="C3" s="58"/>
      <c r="D3" s="58"/>
      <c r="E3" s="58"/>
      <c r="F3" s="58"/>
      <c r="G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77" t="s">
        <v>12</v>
      </c>
      <c r="E4" s="26" t="s">
        <v>102</v>
      </c>
      <c r="F4" s="26" t="s">
        <v>103</v>
      </c>
      <c r="G4" s="26" t="s">
        <v>104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7" ht="30" customHeight="1">
      <c r="A6" s="78"/>
      <c r="B6" s="78"/>
      <c r="C6" s="78"/>
      <c r="D6" s="78"/>
      <c r="E6" s="78"/>
      <c r="F6" s="78"/>
      <c r="G6" s="78"/>
    </row>
    <row r="7" spans="1:7" ht="30" customHeight="1">
      <c r="A7" s="79"/>
      <c r="B7" s="79"/>
      <c r="C7" s="79"/>
      <c r="D7" s="79"/>
      <c r="E7" s="79"/>
      <c r="F7" s="79"/>
      <c r="G7" s="79"/>
    </row>
    <row r="8" spans="1:7" ht="30" customHeight="1">
      <c r="A8" s="79"/>
      <c r="B8" s="79"/>
      <c r="C8" s="79"/>
      <c r="D8" s="79"/>
      <c r="E8" s="79"/>
      <c r="F8" s="79"/>
      <c r="G8" s="79"/>
    </row>
    <row r="9" spans="1:7" ht="30" customHeight="1">
      <c r="A9" s="79"/>
      <c r="B9" s="79"/>
      <c r="C9" s="79"/>
      <c r="D9" s="79"/>
      <c r="E9" s="79"/>
      <c r="F9" s="79"/>
      <c r="G9" s="79"/>
    </row>
    <row r="10" spans="1:7" ht="30" customHeight="1">
      <c r="A10" s="80"/>
      <c r="B10" s="80"/>
      <c r="C10" s="80"/>
      <c r="D10" s="80"/>
      <c r="E10" s="80"/>
      <c r="F10" s="80"/>
      <c r="G10" s="80"/>
    </row>
    <row r="11" spans="1:7" s="12" customFormat="1" ht="30" customHeight="1">
      <c r="A11" s="190" t="s">
        <v>92</v>
      </c>
      <c r="B11" s="191"/>
      <c r="C11" s="191"/>
      <c r="D11" s="191"/>
      <c r="E11" s="192"/>
      <c r="F11" s="30"/>
      <c r="G11" s="30"/>
    </row>
    <row r="13" spans="1:7">
      <c r="A13" s="76" t="s">
        <v>179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L6" sqref="L6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2" t="s">
        <v>115</v>
      </c>
    </row>
    <row r="2" spans="1:7" ht="60" customHeight="1">
      <c r="A2" s="154" t="s">
        <v>148</v>
      </c>
      <c r="B2" s="154"/>
      <c r="C2" s="154"/>
      <c r="D2" s="154"/>
      <c r="E2" s="154"/>
      <c r="F2" s="154"/>
      <c r="G2" s="24"/>
    </row>
    <row r="3" spans="1:7" ht="9.75" customHeight="1">
      <c r="A3" s="75"/>
      <c r="B3" s="75"/>
      <c r="C3" s="75"/>
      <c r="D3" s="75"/>
      <c r="E3" s="75"/>
      <c r="F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6" t="s">
        <v>106</v>
      </c>
      <c r="F4" s="26" t="s">
        <v>107</v>
      </c>
    </row>
    <row r="5" spans="1:7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ht="30" customHeight="1">
      <c r="A6" s="78"/>
      <c r="B6" s="78"/>
      <c r="C6" s="78"/>
      <c r="D6" s="78"/>
      <c r="E6" s="78"/>
      <c r="F6" s="78"/>
    </row>
    <row r="7" spans="1:7" ht="30" customHeight="1">
      <c r="A7" s="79"/>
      <c r="B7" s="79"/>
      <c r="C7" s="79"/>
      <c r="D7" s="79"/>
      <c r="E7" s="79"/>
      <c r="F7" s="79"/>
    </row>
    <row r="8" spans="1:7" ht="30" customHeight="1">
      <c r="A8" s="79"/>
      <c r="B8" s="79"/>
      <c r="C8" s="79"/>
      <c r="D8" s="79"/>
      <c r="E8" s="79"/>
      <c r="F8" s="79"/>
    </row>
    <row r="9" spans="1:7" ht="30" customHeight="1">
      <c r="A9" s="80"/>
      <c r="B9" s="80"/>
      <c r="C9" s="80"/>
      <c r="D9" s="80"/>
      <c r="E9" s="80"/>
      <c r="F9" s="80"/>
    </row>
    <row r="10" spans="1:7" ht="30" customHeight="1">
      <c r="A10" s="190" t="s">
        <v>92</v>
      </c>
      <c r="B10" s="191"/>
      <c r="C10" s="191"/>
      <c r="D10" s="191"/>
      <c r="E10" s="192"/>
      <c r="F10" s="30"/>
    </row>
    <row r="12" spans="1:7">
      <c r="A12" s="76" t="s">
        <v>179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E15" sqref="E15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2" t="s">
        <v>116</v>
      </c>
    </row>
    <row r="2" spans="1:8" ht="60" customHeight="1">
      <c r="A2" s="154" t="s">
        <v>149</v>
      </c>
      <c r="B2" s="154"/>
      <c r="C2" s="154"/>
      <c r="D2" s="154"/>
      <c r="E2" s="154"/>
      <c r="F2" s="154"/>
      <c r="G2" s="154"/>
      <c r="H2" s="24"/>
    </row>
    <row r="3" spans="1:8" ht="9.75" customHeight="1">
      <c r="A3" s="75"/>
      <c r="B3" s="75"/>
      <c r="C3" s="75"/>
      <c r="D3" s="75"/>
      <c r="E3" s="75"/>
      <c r="F3" s="75"/>
      <c r="G3" s="2" t="s">
        <v>1</v>
      </c>
    </row>
    <row r="4" spans="1:8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6" t="s">
        <v>106</v>
      </c>
      <c r="F4" s="26" t="s">
        <v>109</v>
      </c>
      <c r="G4" s="26" t="s">
        <v>100</v>
      </c>
    </row>
    <row r="5" spans="1:8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8" ht="30" customHeight="1">
      <c r="A6" s="78"/>
      <c r="B6" s="78"/>
      <c r="C6" s="78"/>
      <c r="D6" s="51">
        <v>2710</v>
      </c>
      <c r="E6" s="78"/>
      <c r="F6" s="78"/>
      <c r="G6" s="78"/>
    </row>
    <row r="7" spans="1:8" ht="30" customHeight="1">
      <c r="A7" s="79"/>
      <c r="B7" s="79"/>
      <c r="C7" s="79"/>
      <c r="D7" s="82">
        <v>6300</v>
      </c>
      <c r="E7" s="79"/>
      <c r="F7" s="79"/>
      <c r="G7" s="79"/>
    </row>
    <row r="8" spans="1:8" ht="30" customHeight="1">
      <c r="A8" s="79"/>
      <c r="B8" s="79"/>
      <c r="C8" s="79"/>
      <c r="D8" s="79"/>
      <c r="E8" s="79"/>
      <c r="F8" s="79"/>
      <c r="G8" s="79"/>
    </row>
    <row r="9" spans="1:8" ht="30" customHeight="1">
      <c r="A9" s="80"/>
      <c r="B9" s="80"/>
      <c r="C9" s="80"/>
      <c r="D9" s="80"/>
      <c r="E9" s="80"/>
      <c r="F9" s="80"/>
      <c r="G9" s="80"/>
    </row>
    <row r="10" spans="1:8" ht="30" customHeight="1">
      <c r="A10" s="190" t="s">
        <v>92</v>
      </c>
      <c r="B10" s="191"/>
      <c r="C10" s="191"/>
      <c r="D10" s="191"/>
      <c r="E10" s="192"/>
      <c r="F10" s="83"/>
      <c r="G10" s="30"/>
    </row>
    <row r="12" spans="1:8">
      <c r="A12" s="76" t="s">
        <v>179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2" t="s">
        <v>117</v>
      </c>
    </row>
    <row r="2" spans="1:7" ht="60" customHeight="1">
      <c r="A2" s="154" t="s">
        <v>150</v>
      </c>
      <c r="B2" s="154"/>
      <c r="C2" s="154"/>
      <c r="D2" s="154"/>
      <c r="E2" s="154"/>
      <c r="F2" s="154"/>
      <c r="G2" s="24"/>
    </row>
    <row r="3" spans="1:7" ht="9.75" customHeight="1">
      <c r="A3" s="75"/>
      <c r="B3" s="75"/>
      <c r="C3" s="75"/>
      <c r="D3" s="75"/>
      <c r="E3" s="75"/>
      <c r="F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25" t="s">
        <v>12</v>
      </c>
      <c r="E4" s="25" t="s">
        <v>111</v>
      </c>
      <c r="F4" s="26" t="s">
        <v>100</v>
      </c>
    </row>
    <row r="5" spans="1:7" s="81" customFormat="1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ht="30" customHeight="1">
      <c r="A6" s="78"/>
      <c r="B6" s="78"/>
      <c r="C6" s="78"/>
      <c r="D6" s="78"/>
      <c r="E6" s="78"/>
      <c r="F6" s="78"/>
    </row>
    <row r="7" spans="1:7" ht="30" customHeight="1">
      <c r="A7" s="79"/>
      <c r="B7" s="79"/>
      <c r="C7" s="79"/>
      <c r="D7" s="79"/>
      <c r="E7" s="79"/>
      <c r="F7" s="79"/>
    </row>
    <row r="8" spans="1:7" ht="30" customHeight="1">
      <c r="A8" s="79"/>
      <c r="B8" s="79"/>
      <c r="C8" s="79"/>
      <c r="D8" s="79"/>
      <c r="E8" s="79"/>
      <c r="F8" s="79"/>
    </row>
    <row r="9" spans="1:7" ht="30" customHeight="1">
      <c r="A9" s="80"/>
      <c r="B9" s="80"/>
      <c r="C9" s="80"/>
      <c r="D9" s="80"/>
      <c r="E9" s="80"/>
      <c r="F9" s="80"/>
    </row>
    <row r="10" spans="1:7" ht="30" customHeight="1">
      <c r="A10" s="190" t="s">
        <v>92</v>
      </c>
      <c r="B10" s="191"/>
      <c r="C10" s="191"/>
      <c r="D10" s="191"/>
      <c r="E10" s="192"/>
      <c r="F10" s="30"/>
    </row>
    <row r="12" spans="1:7">
      <c r="A12" s="76" t="s">
        <v>179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I4" sqref="I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2" t="s">
        <v>168</v>
      </c>
    </row>
    <row r="2" spans="1:7" ht="48" customHeight="1">
      <c r="A2" s="154" t="s">
        <v>166</v>
      </c>
      <c r="B2" s="155"/>
      <c r="C2" s="155"/>
      <c r="D2" s="155"/>
      <c r="E2" s="155"/>
      <c r="F2" s="155"/>
      <c r="G2" s="182"/>
    </row>
    <row r="3" spans="1:7" ht="9.75" customHeight="1">
      <c r="A3" s="58"/>
      <c r="B3" s="58"/>
      <c r="C3" s="58"/>
      <c r="D3" s="58"/>
      <c r="E3" s="58"/>
      <c r="F3" s="58"/>
      <c r="G3" s="2" t="s">
        <v>1</v>
      </c>
    </row>
    <row r="4" spans="1:7" ht="64.5" customHeight="1">
      <c r="A4" s="25" t="s">
        <v>20</v>
      </c>
      <c r="B4" s="25" t="s">
        <v>2</v>
      </c>
      <c r="C4" s="25" t="s">
        <v>11</v>
      </c>
      <c r="D4" s="77" t="s">
        <v>12</v>
      </c>
      <c r="E4" s="26" t="s">
        <v>102</v>
      </c>
      <c r="F4" s="26" t="s">
        <v>103</v>
      </c>
      <c r="G4" s="26" t="s">
        <v>104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</row>
    <row r="6" spans="1:7" ht="30" customHeight="1">
      <c r="A6" s="78"/>
      <c r="B6" s="78"/>
      <c r="C6" s="78"/>
      <c r="D6" s="78"/>
      <c r="E6" s="78"/>
      <c r="F6" s="78"/>
      <c r="G6" s="78"/>
    </row>
    <row r="7" spans="1:7" ht="30" customHeight="1">
      <c r="A7" s="79"/>
      <c r="B7" s="79"/>
      <c r="C7" s="79"/>
      <c r="D7" s="79"/>
      <c r="E7" s="79"/>
      <c r="F7" s="79"/>
      <c r="G7" s="79"/>
    </row>
    <row r="8" spans="1:7" ht="30" customHeight="1">
      <c r="A8" s="79"/>
      <c r="B8" s="79"/>
      <c r="C8" s="79"/>
      <c r="D8" s="79"/>
      <c r="E8" s="79"/>
      <c r="F8" s="79"/>
      <c r="G8" s="79"/>
    </row>
    <row r="9" spans="1:7" ht="30" customHeight="1">
      <c r="A9" s="79"/>
      <c r="B9" s="79"/>
      <c r="C9" s="79"/>
      <c r="D9" s="79"/>
      <c r="E9" s="79"/>
      <c r="F9" s="79"/>
      <c r="G9" s="79"/>
    </row>
    <row r="10" spans="1:7" ht="30" customHeight="1">
      <c r="A10" s="80"/>
      <c r="B10" s="80"/>
      <c r="C10" s="80"/>
      <c r="D10" s="80"/>
      <c r="E10" s="80"/>
      <c r="F10" s="80"/>
      <c r="G10" s="80"/>
    </row>
    <row r="11" spans="1:7" s="12" customFormat="1" ht="30" customHeight="1">
      <c r="A11" s="190" t="s">
        <v>92</v>
      </c>
      <c r="B11" s="191"/>
      <c r="C11" s="191"/>
      <c r="D11" s="191"/>
      <c r="E11" s="192"/>
      <c r="F11" s="30"/>
      <c r="G11" s="30"/>
    </row>
    <row r="13" spans="1:7">
      <c r="A13" s="76" t="s">
        <v>179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13"/>
  <sheetViews>
    <sheetView showGridLines="0" defaultGridColor="0" topLeftCell="A7" colorId="8" workbookViewId="0"/>
  </sheetViews>
  <sheetFormatPr defaultRowHeight="12.75"/>
  <cols>
    <col min="1" max="1" width="4.28515625" style="12" customWidth="1"/>
    <col min="2" max="2" width="22.28515625" style="84" customWidth="1"/>
    <col min="3" max="3" width="24.28515625" style="12" customWidth="1"/>
    <col min="4" max="4" width="22.7109375" style="12" customWidth="1"/>
    <col min="5" max="6" width="27.140625" style="12" customWidth="1"/>
    <col min="7" max="16384" width="9.140625" style="12"/>
  </cols>
  <sheetData>
    <row r="1" spans="1:7" ht="48.75" customHeight="1">
      <c r="F1" s="22" t="s">
        <v>169</v>
      </c>
    </row>
    <row r="2" spans="1:7" ht="48" customHeight="1">
      <c r="A2" s="154" t="s">
        <v>153</v>
      </c>
      <c r="B2" s="154"/>
      <c r="C2" s="154"/>
      <c r="D2" s="154"/>
      <c r="E2" s="154"/>
      <c r="F2" s="154"/>
      <c r="G2" s="24"/>
    </row>
    <row r="3" spans="1:7" ht="9.75" customHeight="1">
      <c r="A3" s="75"/>
      <c r="B3" s="75"/>
      <c r="C3" s="75"/>
      <c r="D3" s="75"/>
      <c r="E3" s="75"/>
      <c r="F3" s="75"/>
    </row>
    <row r="4" spans="1:7" ht="64.5" customHeight="1">
      <c r="A4" s="25" t="s">
        <v>20</v>
      </c>
      <c r="B4" s="25" t="s">
        <v>118</v>
      </c>
      <c r="C4" s="25" t="s">
        <v>119</v>
      </c>
      <c r="D4" s="26" t="s">
        <v>120</v>
      </c>
      <c r="E4" s="26" t="s">
        <v>121</v>
      </c>
      <c r="F4" s="26" t="s">
        <v>122</v>
      </c>
    </row>
    <row r="5" spans="1:7" ht="12" customHeight="1">
      <c r="A5" s="50">
        <v>1</v>
      </c>
      <c r="B5" s="50">
        <v>2</v>
      </c>
      <c r="C5" s="50">
        <v>3</v>
      </c>
      <c r="D5" s="50">
        <v>4</v>
      </c>
      <c r="E5" s="50">
        <v>5</v>
      </c>
      <c r="F5" s="50">
        <v>6</v>
      </c>
    </row>
    <row r="6" spans="1:7" s="42" customFormat="1" ht="47.25" customHeight="1">
      <c r="A6" s="199" t="s">
        <v>24</v>
      </c>
      <c r="B6" s="202" t="s">
        <v>123</v>
      </c>
      <c r="C6" s="193" t="s">
        <v>124</v>
      </c>
      <c r="D6" s="193" t="s">
        <v>125</v>
      </c>
      <c r="E6" s="196" t="s">
        <v>126</v>
      </c>
      <c r="F6" s="86" t="s">
        <v>127</v>
      </c>
    </row>
    <row r="7" spans="1:7" s="42" customFormat="1" ht="47.25" customHeight="1">
      <c r="A7" s="200"/>
      <c r="B7" s="202"/>
      <c r="C7" s="194"/>
      <c r="D7" s="194"/>
      <c r="E7" s="197"/>
      <c r="F7" s="87" t="s">
        <v>128</v>
      </c>
    </row>
    <row r="8" spans="1:7" s="42" customFormat="1" ht="47.25" customHeight="1">
      <c r="A8" s="201"/>
      <c r="B8" s="202"/>
      <c r="C8" s="195"/>
      <c r="D8" s="195"/>
      <c r="E8" s="198"/>
      <c r="F8" s="87" t="s">
        <v>129</v>
      </c>
      <c r="G8" s="42" t="s">
        <v>130</v>
      </c>
    </row>
    <row r="9" spans="1:7" s="42" customFormat="1" ht="47.25" customHeight="1">
      <c r="A9" s="199" t="s">
        <v>27</v>
      </c>
      <c r="B9" s="202" t="s">
        <v>131</v>
      </c>
      <c r="C9" s="193" t="s">
        <v>132</v>
      </c>
      <c r="D9" s="193" t="s">
        <v>133</v>
      </c>
      <c r="E9" s="196" t="s">
        <v>126</v>
      </c>
      <c r="F9" s="86" t="s">
        <v>128</v>
      </c>
    </row>
    <row r="10" spans="1:7" s="42" customFormat="1" ht="47.25" customHeight="1">
      <c r="A10" s="200"/>
      <c r="B10" s="202"/>
      <c r="C10" s="194"/>
      <c r="D10" s="194"/>
      <c r="E10" s="197"/>
      <c r="F10" s="87" t="s">
        <v>129</v>
      </c>
    </row>
    <row r="11" spans="1:7" s="42" customFormat="1" ht="47.25" customHeight="1">
      <c r="A11" s="201"/>
      <c r="B11" s="202"/>
      <c r="C11" s="195"/>
      <c r="D11" s="195"/>
      <c r="E11" s="198"/>
      <c r="F11" s="87" t="s">
        <v>134</v>
      </c>
    </row>
    <row r="12" spans="1:7" ht="20.25" customHeight="1">
      <c r="A12" s="88" t="s">
        <v>29</v>
      </c>
      <c r="B12" s="88"/>
      <c r="C12" s="85"/>
      <c r="D12" s="85"/>
      <c r="E12" s="85"/>
      <c r="F12" s="85"/>
    </row>
    <row r="13" spans="1:7" ht="20.25" customHeight="1">
      <c r="A13" s="88" t="s">
        <v>32</v>
      </c>
      <c r="B13" s="88"/>
      <c r="C13" s="85"/>
      <c r="D13" s="85"/>
      <c r="E13" s="85"/>
      <c r="F13" s="85"/>
    </row>
  </sheetData>
  <mergeCells count="11">
    <mergeCell ref="A2:F2"/>
    <mergeCell ref="A6:A8"/>
    <mergeCell ref="B6:B8"/>
    <mergeCell ref="C6:C8"/>
    <mergeCell ref="D6:D8"/>
    <mergeCell ref="E6:E8"/>
    <mergeCell ref="C9:C11"/>
    <mergeCell ref="D9:D11"/>
    <mergeCell ref="E9:E11"/>
    <mergeCell ref="A9:A11"/>
    <mergeCell ref="B9:B11"/>
  </mergeCells>
  <phoneticPr fontId="1" type="noConversion"/>
  <printOptions horizontalCentered="1"/>
  <pageMargins left="0.56999999999999995" right="0.54" top="0.77" bottom="0.59055118110236227" header="0.51181102362204722" footer="0.51181102362204722"/>
  <pageSetup paperSize="9" scale="9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20</vt:i4>
      </vt:variant>
      <vt:variant>
        <vt:lpstr>Zakresy nazwane</vt:lpstr>
      </vt:variant>
      <vt:variant>
        <vt:i4>20</vt:i4>
      </vt:variant>
    </vt:vector>
  </HeadingPairs>
  <TitlesOfParts>
    <vt:vector size="4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'16'!Obszar_wydruku</vt:lpstr>
      <vt:lpstr>'17'!Obszar_wydruku</vt:lpstr>
      <vt:lpstr>'18'!Obszar_wydruku</vt:lpstr>
      <vt:lpstr>'19'!Obszar_wydruku</vt:lpstr>
      <vt:lpstr>'2'!Obszar_wydruku</vt:lpstr>
      <vt:lpstr>'20'!Obszar_wydruku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2017-01-30T11:01:49Z</cp:lastPrinted>
  <dcterms:created xsi:type="dcterms:W3CDTF">2009-10-01T05:59:07Z</dcterms:created>
  <dcterms:modified xsi:type="dcterms:W3CDTF">2017-01-30T11:02:00Z</dcterms:modified>
</cp:coreProperties>
</file>